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<sst xmlns="http://schemas.openxmlformats.org/spreadsheetml/2006/main" count="898" uniqueCount="695">
  <si>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</si>
  <si>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</si>
  <si>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</si>
  <si>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</si>
  <si>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</si>
  <si>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</si>
  <si>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</si>
  <si>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</si>
  <si>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</si>
  <si>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</si>
  <si>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</si>
  <si>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</si>
  <si>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</si>
  <si>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</si>
  <si>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</si>
  <si>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</si>
  <si>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</si>
  <si>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</si>
  <si>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</si>
  <si>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</si>
  <si>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</si>
  <si>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</si>
  <si>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</si>
  <si>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</si>
  <si>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</si>
  <si>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</si>
  <si>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</si>
  <si>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</si>
  <si>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</si>
  <si>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</si>
  <si>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</si>
  <si>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</si>
  <si>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</si>
  <si>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</si>
  <si>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</si>
  <si>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</si>
  <si>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</si>
  <si>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</si>
  <si>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</si>
  <si>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</si>
  <si>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</si>
  <si>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</si>
  <si>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</si>
  <si>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</si>
  <si>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</si>
  <si>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</si>
  <si>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</si>
  <si>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</si>
  <si>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</si>
  <si>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</si>
  <si>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</si>
  <si>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</si>
  <si>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</si>
  <si>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</si>
  <si>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</si>
  <si>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</si>
  <si>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</si>
  <si>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</si>
  <si>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</si>
  <si>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</si>
  <si>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</si>
  <si>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</si>
  <si>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</si>
  <si>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</si>
  <si>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</si>
  <si>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</si>
  <si>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</si>
  <si>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</si>
  <si>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</si>
  <si>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</si>
  <si>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</si>
  <si>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</si>
  <si>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</si>
  <si>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</si>
  <si>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</si>
  <si>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</si>
  <si>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</si>
  <si>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</si>
  <si>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</si>
  <si>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</si>
  <si>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</si>
  <si>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</si>
  <si>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</si>
  <si>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</si>
  <si>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</si>
  <si>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</si>
  <si>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</si>
  <si>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</si>
  <si>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</si>
  <si>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</si>
  <si>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</si>
  <si>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</si>
  <si>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</si>
  <si>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</si>
  <si>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</si>
  <si>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</si>
  <si>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</si>
  <si>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</si>
  <si>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</si>
  <si>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</si>
  <si>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</si>
  <si>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</si>
  <si>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</si>
  <si>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</si>
  <si>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</si>
  <si>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</si>
  <si>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</si>
  <si>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</si>
  <si>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</si>
  <si>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</si>
  <si>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</si>
  <si>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</si>
  <si>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</si>
  <si>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</si>
  <si>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</si>
  <si>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</si>
  <si>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</si>
  <si>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</si>
  <si>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</si>
  <si>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</si>
  <si>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</si>
  <si>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</si>
  <si>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</si>
  <si>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</si>
  <si>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</si>
  <si>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</si>
  <si>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</si>
  <si>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</si>
  <si>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</si>
  <si>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</si>
  <si>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</si>
  <si>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</si>
  <si>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</si>
  <si>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</si>
  <si>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</si>
  <si>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</si>
  <si>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</si>
  <si>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</si>
  <si>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</si>
  <si>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</si>
  <si>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</si>
  <si>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</si>
  <si>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</si>
  <si>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</si>
  <si>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</si>
  <si>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</si>
  <si>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</si>
  <si>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</si>
  <si>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</si>
  <si>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</si>
  <si>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</si>
  <si>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</si>
  <si>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</si>
  <si>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</si>
  <si>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</si>
  <si>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</si>
  <si>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</si>
  <si>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</si>
  <si>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</si>
  <si>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</si>
  <si>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</si>
  <si>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</si>
  <si>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</si>
  <si>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</si>
  <si>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</si>
  <si>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</si>
  <si>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</si>
  <si>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</si>
  <si>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</si>
  <si>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</si>
  <si>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</si>
  <si>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</si>
  <si>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</si>
  <si>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</si>
  <si>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</si>
  <si>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</si>
  <si>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</si>
  <si>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</si>
  <si>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</si>
  <si>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</si>
  <si>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</si>
  <si>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</si>
  <si>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</si>
  <si>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</si>
  <si>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</si>
  <si>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</si>
  <si>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</si>
  <si>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</si>
  <si>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</si>
  <si>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</si>
  <si>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</si>
  <si>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</si>
  <si>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</si>
  <si>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</si>
  <si>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</si>
  <si>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</si>
  <si>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</si>
  <si>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</si>
  <si>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</si>
  <si>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</si>
  <si>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</si>
  <si>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</si>
  <si>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</si>
  <si>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</si>
  <si>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</si>
  <si>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</si>
  <si>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</si>
  <si>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</si>
  <si>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</si>
  <si>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</si>
  <si>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</si>
  <si>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</si>
  <si>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</si>
  <si>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</si>
  <si>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</si>
  <si>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</si>
  <si>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</si>
  <si>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</si>
  <si>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</si>
  <si>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</si>
  <si>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</si>
  <si>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</si>
  <si>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</si>
  <si>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</si>
  <si>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</si>
  <si>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</si>
  <si>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</si>
  <si>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</si>
  <si>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</si>
  <si>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</si>
  <si>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</si>
  <si>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</si>
  <si>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</si>
  <si>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</si>
  <si>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</si>
  <si>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</si>
  <si>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</si>
  <si>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</si>
  <si>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</si>
  <si>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</si>
  <si>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</si>
  <si>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</si>
  <si>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</si>
  <si>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</si>
  <si>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</si>
  <si>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</si>
  <si>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</si>
  <si>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</si>
  <si>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</si>
  <si>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</si>
  <si>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</si>
  <si>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</si>
  <si>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</si>
  <si>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</si>
  <si>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</si>
  <si>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</si>
  <si>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</si>
  <si>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</si>
  <si>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</si>
  <si>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</si>
  <si>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</si>
  <si>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</si>
  <si>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</si>
  <si>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</si>
  <si>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</si>
  <si>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</si>
  <si>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</si>
  <si>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</si>
  <si>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</si>
  <si>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</si>
  <si>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</si>
  <si>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</si>
  <si>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</si>
  <si>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</si>
  <si>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</si>
  <si>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</si>
  <si>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</si>
  <si>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</si>
  <si>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</si>
  <si>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</si>
  <si>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</si>
  <si>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</si>
  <si>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</si>
  <si>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</si>
  <si>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</si>
  <si>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</si>
  <si>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</si>
  <si>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</si>
  <si>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</si>
  <si>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</si>
  <si>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</si>
  <si>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</si>
  <si>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</si>
  <si>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</si>
  <si>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</si>
  <si>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</si>
  <si>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</si>
  <si>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</si>
  <si>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</si>
  <si>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</si>
  <si>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</si>
  <si>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</si>
  <si>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</si>
  <si>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</si>
  <si>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</si>
  <si>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</si>
  <si>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</si>
  <si>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</si>
  <si>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</si>
  <si>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</si>
  <si>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</si>
  <si>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</si>
  <si>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</si>
  <si>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</si>
  <si>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</si>
  <si>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</si>
  <si>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</si>
  <si>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</si>
  <si>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</si>
  <si>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</si>
  <si>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</si>
  <si>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</si>
  <si>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</si>
  <si>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</si>
  <si>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</si>
  <si>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</si>
  <si>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</si>
  <si>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</si>
  <si>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</si>
  <si>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</si>
  <si>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</si>
  <si>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</si>
  <si>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</si>
  <si>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</si>
  <si>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</si>
  <si>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</si>
  <si>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</si>
  <si>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</si>
  <si>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</si>
  <si>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</si>
  <si>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</si>
  <si>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</si>
  <si>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</si>
  <si>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</si>
  <si>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</si>
  <si>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</si>
  <si>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</si>
  <si>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</si>
  <si>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</si>
  <si>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</si>
  <si>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</si>
  <si>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</si>
  <si>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</si>
  <si>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</si>
  <si>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</si>
  <si>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</si>
  <si>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</si>
  <si>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</si>
  <si>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</si>
  <si>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</si>
  <si>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</si>
  <si>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</si>
  <si>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</si>
  <si>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</si>
  <si>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</si>
  <si>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</si>
  <si>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</si>
  <si>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</si>
  <si>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</si>
  <si>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</si>
  <si>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</si>
  <si>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</si>
  <si>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</si>
  <si>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</si>
  <si>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</si>
  <si>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</si>
  <si>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</si>
  <si>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</si>
  <si>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</si>
  <si>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</si>
  <si>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</si>
  <si>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</si>
  <si>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</si>
  <si>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</si>
  <si>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</si>
  <si>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</si>
  <si>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</si>
  <si>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</si>
  <si>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</si>
  <si>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</si>
  <si>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</si>
  <si>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</si>
  <si>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</si>
  <si>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</si>
  <si>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</si>
  <si>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</si>
  <si>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</si>
  <si>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</si>
  <si>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</si>
  <si>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</si>
  <si>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</si>
  <si>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</si>
  <si>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</si>
  <si>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</si>
  <si>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</si>
  <si>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</si>
  <si>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</si>
  <si>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</si>
  <si>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</si>
  <si>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</si>
  <si>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</si>
  <si>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</si>
  <si>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</si>
  <si>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</si>
  <si>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</si>
  <si>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</si>
  <si>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</si>
  <si>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</si>
  <si>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</si>
  <si>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</si>
  <si>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</si>
  <si>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</si>
  <si>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</si>
  <si>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</si>
  <si>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</si>
  <si>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</si>
  <si>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</si>
  <si>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</si>
  <si>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</si>
  <si>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</si>
  <si>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</si>
  <si>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</si>
  <si>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</si>
  <si>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</si>
  <si>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</si>
  <si>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</si>
  <si>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</si>
  <si>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</si>
  <si>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</si>
  <si>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</si>
  <si>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</si>
  <si>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</si>
  <si>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</si>
  <si>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</si>
  <si>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</si>
  <si>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</si>
  <si>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</si>
  <si>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</si>
  <si>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</si>
  <si>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</si>
  <si>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</si>
  <si>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</si>
  <si>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</si>
  <si>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</si>
  <si>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</si>
  <si>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</si>
  <si>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</si>
  <si>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</si>
  <si>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</si>
  <si>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</si>
  <si>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</si>
  <si>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</si>
  <si>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</si>
  <si>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</si>
  <si>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</si>
  <si>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</si>
  <si>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</si>
  <si>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</si>
  <si>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</si>
  <si>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</si>
  <si>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</si>
  <si>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</si>
  <si>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</si>
  <si>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</si>
  <si>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</si>
  <si>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</si>
  <si>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</si>
  <si>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</si>
  <si>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</si>
  <si>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</si>
  <si>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</si>
  <si>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</si>
  <si>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</si>
  <si>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</si>
  <si>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</si>
  <si>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</si>
  <si>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</si>
  <si>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</si>
  <si>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</si>
  <si>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</si>
  <si>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</si>
  <si>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</si>
  <si>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</si>
  <si>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</si>
  <si>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</si>
  <si>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</si>
  <si>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</si>
  <si>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</si>
  <si>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</si>
  <si>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</si>
  <si>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</si>
  <si>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</si>
  <si>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</si>
  <si>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</si>
  <si>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</si>
  <si>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</si>
  <si>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</si>
  <si>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</si>
  <si>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</si>
  <si>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</si>
  <si>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</si>
  <si>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</si>
  <si>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</si>
  <si>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</si>
  <si>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</si>
  <si>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</si>
  <si>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</si>
  <si>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</si>
  <si>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</si>
  <si>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</si>
  <si>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</si>
  <si>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</si>
  <si>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</si>
  <si>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</si>
  <si>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</si>
  <si>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</si>
  <si>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</si>
  <si>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</si>
  <si>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</si>
  <si>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</si>
  <si>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</si>
  <si>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</si>
  <si>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</si>
  <si>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</si>
  <si>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</si>
  <si>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</si>
  <si>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</si>
  <si>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</si>
  <si>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</si>
  <si>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</si>
  <si>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</si>
  <si>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</si>
  <si>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</si>
  <si>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</si>
  <si>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</si>
  <si>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</si>
  <si>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</si>
  <si>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</si>
  <si>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</si>
  <si>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</si>
  <si>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</si>
  <si>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</si>
  <si>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</si>
  <si>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</si>
  <si>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</si>
  <si>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</si>
  <si>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</si>
  <si>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</si>
  <si>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</si>
  <si>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</si>
  <si>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</si>
  <si>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</si>
  <si>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</si>
  <si>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</si>
  <si>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</si>
  <si>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</si>
  <si>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</si>
  <si>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</si>
  <si>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</si>
  <si>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</si>
  <si>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</si>
  <si>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</si>
  <si>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</si>
  <si>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</si>
  <si>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</si>
  <si>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</si>
  <si>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</si>
  <si>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</si>
  <si>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</si>
  <si>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</si>
  <si>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</si>
  <si>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</si>
  <si>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</si>
  <si>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</si>
  <si>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</si>
  <si>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</si>
  <si>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</si>
  <si>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</si>
  <si>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</si>
  <si>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</si>
  <si>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</si>
  <si>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</si>
  <si>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</si>
  <si>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</si>
  <si>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</si>
  <si>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</si>
  <si>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</si>
  <si>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</si>
  <si>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</si>
  <si>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</si>
  <si>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</si>
  <si>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</si>
  <si>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</si>
  <si>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</si>
  <si>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</si>
  <si>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</si>
  <si>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</si>
  <si>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</si>
  <si>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</si>
  <si>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</si>
  <si>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</si>
  <si>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</si>
  <si>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</si>
  <si>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</si>
  <si>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</si>
  <si>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</si>
  <si>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</si>
  <si>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</si>
  <si>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</si>
  <si>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</si>
  <si>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</si>
  <si>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</si>
  <si>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</si>
  <si>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</si>
  <si>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</si>
  <si>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</si>
  <si>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</si>
  <si>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</si>
  <si>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</si>
  <si>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</si>
  <si>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</si>
  <si>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</si>
  <si>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</si>
  <si>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</si>
  <si>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</si>
  <si>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</si>
  <si>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</si>
  <si>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</si>
  <si>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</si>
  <si>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</si>
  <si>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</si>
  <si>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</si>
  <si>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</si>
  <si>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</si>
  <si>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</si>
  <si>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</si>
  <si>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</si>
  <si>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</si>
  <si>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</si>
  <si>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</si>
  <si>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</si>
  <si>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Revidirani izvještaji</t>
  </si>
  <si>
    <t>Edib Galijatović,predsjednik Uprave                                                                                      Edin Muftić, član Uprave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</si>
  <si>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</si>
  <si>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Izvještaj sastavio/la:AMRA KARASALIHOVIĆ</t>
  </si>
  <si>
    <t>Direktor emitenta:EDIB GALIJATOVIĆ</t>
  </si>
  <si>
    <t>41561 kom po 200,00 KM od čega je 5.161 kom prioritetnih a 36.400 kom običnih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</si>
  <si>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</si>
  <si>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</si>
  <si>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</si>
  <si>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</si>
  <si>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</si>
  <si>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</si>
  <si>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</si>
  <si>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</si>
  <si>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</si>
  <si>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</si>
  <si>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</si>
  <si>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</si>
  <si>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t>UKUPNO 3+4+-5+-6+-7</t>
  </si>
  <si>
    <t xml:space="preserve"> Naziv emitenta: TRIGLAV OSIGURANJE D.D.</t>
  </si>
  <si>
    <t>ERNST&amp;YOUNG d.o.o. SARAJEVO</t>
  </si>
  <si>
    <t>od 01.01. do 31.12. 2014. godine</t>
  </si>
  <si>
    <t>Benjamin Jošar,predsjednik                                                                                         Gorazd Jenko, član                                                                                                     Bakir Pilav, član</t>
  </si>
  <si>
    <t>U  Sarajevu, 18.03.2015. godine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</si>
  <si>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14  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</si>
  <si>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predhodne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</si>
  <si>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01.01.2014.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31.12.2014.    </t>
    </r>
    <r>
      <rPr>
        <sz val="10"/>
        <rFont val="Arial"/>
        <family val="2"/>
      </rPr>
      <t xml:space="preserve"> godine</t>
    </r>
  </si>
  <si>
    <r>
      <t>za</t>
    </r>
    <r>
      <rPr>
        <b/>
        <u val="single"/>
        <sz val="10"/>
        <rFont val="Arial"/>
        <family val="2"/>
      </rPr>
      <t xml:space="preserve">     2014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     </t>
    </r>
  </si>
  <si>
    <t>1. Stanje na dan 31.12.2012.godine</t>
  </si>
  <si>
    <r>
      <t>4. Ponovno iskazano stanje na dan 31.12.2012.,odnosno 01.01.20</t>
    </r>
    <r>
      <rPr>
        <b/>
        <u val="single"/>
        <sz val="10"/>
        <rFont val="Arial"/>
        <family val="2"/>
      </rPr>
      <t xml:space="preserve">13.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</si>
  <si>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</si>
  <si>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14.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</si>
  <si>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</si>
  <si>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Za period koji završava na dan 31.12.2014. godine</t>
  </si>
  <si>
    <t>Jasmina Volarić-Prijatelj, predsjednik do 26.11.2014.                                                          Blaž Jakić, predsjednik od 26.11.2014.                               Zlatan Filipović,član                                                            Maja Ulčnik,član do 26.11.2014.                                     Branko Flisar , član od 26.11.2014.</t>
  </si>
  <si>
    <t>07.05.2014. i 26.11.2014. u Sarajevu</t>
  </si>
  <si>
    <r>
      <rPr>
        <b/>
        <sz val="10"/>
        <rFont val="Arial"/>
        <family val="2"/>
      </rPr>
      <t xml:space="preserve">Skupština 07.05.2014.         </t>
    </r>
    <r>
      <rPr>
        <sz val="10"/>
        <rFont val="Arial"/>
        <family val="2"/>
      </rPr>
      <t xml:space="preserve">                                   Dnevni red:                                                                          1. Izbor radnih  tijela Skupštine – predsjedavajućeg i ovjerivača Zapisnika;
2. Verifikacija zapisnika sa Dvadesetisedme  Skupštine dioničara TRIGLAV OSIGURANJA D.D.;
3.     Razmatranje i usvajanje Izvještaja za 2013. godinu:
a) Izvještaj o poslovanju TRIGLAV OSIGURANJA D.D. sa neovisnim revizorskim mišljenjem;
b) Izvještaj o radu  Nadzornog odbora;
c) Izvještaj  Odbora za reviziju;
4. Donošenje Odluke o usvajanju godišnjeg obračuna i   raspodjeli dobiti  za 2013. godinu;
5. Donošenje Odluke o utvrđivanju isteka mandata članovima Nadzornog odbora;
6. Donošenje Odluke o imenovanju članova Nadzornog odbora;
7. Donošenje Odluke o izboru vanjskog revizora;
</t>
    </r>
    <r>
      <rPr>
        <b/>
        <sz val="10"/>
        <rFont val="Arial"/>
        <family val="2"/>
      </rPr>
      <t xml:space="preserve">Skupština 26.11.2014. </t>
    </r>
    <r>
      <rPr>
        <sz val="10"/>
        <rFont val="Arial"/>
        <family val="2"/>
      </rPr>
      <t xml:space="preserve">                                               Dnevni red:                                                              1. Izbor radnih  tijela Skupštine – predsjedavajućeg i ovjerivača Zapisnika;
2. Verifikacija zapisnika sa Dvadesetiosme Skupštine dioničara TRIGLAV OSIGURANJA D.D.;
3.     Donošenje Odluke o utvrđivanju isteka mandata članovima Odbora za reviziju;
4. Donošenje Odluke o imenovanju članova Odbora za reviziju;
5. Donošenje Odluke o naknadama za članove Nadzornog odbora i Odbora za reviziju;
    </t>
    </r>
  </si>
  <si>
    <r>
      <rPr>
        <b/>
        <sz val="10"/>
        <rFont val="Arial"/>
        <family val="2"/>
      </rPr>
      <t>Skupština 07.05.2014</t>
    </r>
    <r>
      <rPr>
        <sz val="10"/>
        <rFont val="Arial"/>
        <family val="2"/>
      </rPr>
      <t xml:space="preserve">.  -  Usvojen Izvještaj o poslovanju za 2013 godinu, Donešena Odluka o raspodjeli dobiti za 2013 godinu, Razriješen i imenovan Nadzorni odbor, Izabran vanjski revizor                                                 </t>
    </r>
    <r>
      <rPr>
        <b/>
        <sz val="10"/>
        <rFont val="Arial"/>
        <family val="2"/>
      </rPr>
      <t xml:space="preserve">Skupština 07.05.2014 - </t>
    </r>
    <r>
      <rPr>
        <sz val="10"/>
        <rFont val="Arial"/>
        <family val="2"/>
      </rPr>
      <t>Razriješen i imenovan Odbor za reviziju, Donešea Odluka o plaćanju nakanade za članov Nadzornog odbora  Odbora za reviziju</t>
    </r>
  </si>
  <si>
    <t>Dana 18.03.2015. godine</t>
  </si>
  <si>
    <t>U Sarajevu</t>
  </si>
  <si>
    <t>Dana 18.03.2015.godine</t>
  </si>
  <si>
    <t xml:space="preserve">U  Sarajevu,                 </t>
  </si>
  <si>
    <t xml:space="preserve">U Sarajevu,               </t>
  </si>
  <si>
    <t xml:space="preserve">Dana  18.03.2015 godine     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</si>
</sst>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  <xf numFmtId="0" fontId="0" fillId="0" borderId="65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0" fillId="0" borderId="66" xfId="64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421875" style="323" customWidth="1"/>
    <col min="2" max="2" width="46.57421875" style="307" customWidth="1"/>
    <col min="3" max="16384" width="9.140625" style="307" customWidth="1"/>
  </cols>
  <sheetData>
    <row r="1" spans="1:11" ht="12.75">
      <c r="A1" s="304" t="s">
        <v>549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1.25" customHeight="1">
      <c r="A2" s="193" t="s">
        <v>672</v>
      </c>
      <c r="B2" s="188" t="s">
        <v>550</v>
      </c>
      <c r="C2" s="193"/>
      <c r="D2" s="193"/>
      <c r="E2" s="193"/>
      <c r="F2" s="310"/>
      <c r="G2" s="310"/>
      <c r="H2" s="310"/>
      <c r="I2" s="310"/>
      <c r="J2" s="310"/>
      <c r="K2" s="310"/>
    </row>
    <row r="3" spans="1:11" ht="13.5" thickBot="1">
      <c r="A3" s="311" t="s">
        <v>551</v>
      </c>
      <c r="B3" s="311" t="s">
        <v>552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1.25" customHeight="1" thickTop="1">
      <c r="A4" s="312" t="s">
        <v>553</v>
      </c>
      <c r="B4" s="313"/>
    </row>
    <row r="5" spans="1:2" ht="12.75">
      <c r="A5" s="314" t="s">
        <v>554</v>
      </c>
      <c r="B5" s="315"/>
    </row>
    <row r="6" spans="1:2" ht="12.75">
      <c r="A6" s="316" t="s">
        <v>555</v>
      </c>
      <c r="B6" s="336" t="s">
        <v>645</v>
      </c>
    </row>
    <row r="7" spans="1:2" ht="12.75">
      <c r="A7" s="315" t="s">
        <v>556</v>
      </c>
      <c r="B7" s="336" t="s">
        <v>646</v>
      </c>
    </row>
    <row r="8" spans="1:2" ht="12.75">
      <c r="A8" s="317" t="s">
        <v>557</v>
      </c>
      <c r="B8" s="336" t="s">
        <v>647</v>
      </c>
    </row>
    <row r="9" spans="1:2" ht="12.75">
      <c r="A9" s="315" t="s">
        <v>558</v>
      </c>
      <c r="B9" s="339" t="s">
        <v>648</v>
      </c>
    </row>
    <row r="10" spans="1:2" ht="12.75">
      <c r="A10" s="315" t="s">
        <v>559</v>
      </c>
      <c r="B10" s="340" t="s">
        <v>649</v>
      </c>
    </row>
    <row r="11" spans="1:2" ht="12.75">
      <c r="A11" s="318" t="s">
        <v>560</v>
      </c>
      <c r="B11" s="336" t="s">
        <v>650</v>
      </c>
    </row>
    <row r="12" spans="1:2" ht="15" customHeight="1">
      <c r="A12" s="318" t="s">
        <v>561</v>
      </c>
      <c r="B12" s="336">
        <v>249</v>
      </c>
    </row>
    <row r="13" spans="1:2" ht="17.25" customHeight="1">
      <c r="A13" s="318" t="s">
        <v>562</v>
      </c>
      <c r="B13" s="336">
        <v>9</v>
      </c>
    </row>
    <row r="14" spans="1:2" ht="12.75">
      <c r="A14" s="318" t="s">
        <v>563</v>
      </c>
      <c r="B14" s="336" t="s">
        <v>671</v>
      </c>
    </row>
    <row r="15" spans="1:2" ht="24.75" customHeight="1">
      <c r="A15" s="318" t="s">
        <v>564</v>
      </c>
      <c r="B15" s="336" t="s">
        <v>651</v>
      </c>
    </row>
    <row r="16" spans="1:2" ht="66" customHeight="1">
      <c r="A16" s="318" t="s">
        <v>565</v>
      </c>
      <c r="B16" s="341" t="s">
        <v>685</v>
      </c>
    </row>
    <row r="17" spans="1:2" ht="11.25" customHeight="1">
      <c r="A17" s="319" t="s">
        <v>566</v>
      </c>
      <c r="B17" s="336"/>
    </row>
    <row r="18" spans="1:2" ht="38.25" customHeight="1">
      <c r="A18" s="318" t="s">
        <v>567</v>
      </c>
      <c r="B18" s="341" t="s">
        <v>673</v>
      </c>
    </row>
    <row r="19" spans="1:2" ht="23.25" customHeight="1">
      <c r="A19" s="318" t="s">
        <v>568</v>
      </c>
      <c r="B19" s="341" t="s">
        <v>652</v>
      </c>
    </row>
    <row r="20" spans="1:2" ht="51">
      <c r="A20" s="318" t="s">
        <v>569</v>
      </c>
      <c r="B20" s="336"/>
    </row>
    <row r="21" spans="1:2" ht="10.5" customHeight="1">
      <c r="A21" s="320" t="s">
        <v>570</v>
      </c>
      <c r="B21" s="336"/>
    </row>
    <row r="22" spans="1:2" ht="25.5">
      <c r="A22" s="321" t="s">
        <v>571</v>
      </c>
      <c r="B22" s="337">
        <v>6</v>
      </c>
    </row>
    <row r="23" spans="1:2" ht="25.5">
      <c r="A23" s="318" t="s">
        <v>572</v>
      </c>
      <c r="B23" s="341" t="s">
        <v>656</v>
      </c>
    </row>
    <row r="24" spans="1:2" ht="38.25" customHeight="1">
      <c r="A24" s="318" t="s">
        <v>573</v>
      </c>
      <c r="B24" s="341" t="s">
        <v>653</v>
      </c>
    </row>
    <row r="25" spans="1:2" ht="24.75" customHeight="1">
      <c r="A25" s="319" t="s">
        <v>574</v>
      </c>
      <c r="B25" s="337"/>
    </row>
    <row r="26" spans="1:2" ht="38.25">
      <c r="A26" s="321" t="s">
        <v>575</v>
      </c>
      <c r="B26" s="424" t="s">
        <v>657</v>
      </c>
    </row>
    <row r="27" spans="1:2" ht="24" customHeight="1">
      <c r="A27" s="319" t="s">
        <v>576</v>
      </c>
      <c r="B27" s="425"/>
    </row>
    <row r="28" spans="1:2" ht="12.75">
      <c r="A28" s="321" t="s">
        <v>577</v>
      </c>
      <c r="B28" s="425" t="s">
        <v>686</v>
      </c>
    </row>
    <row r="29" spans="1:2" ht="408">
      <c r="A29" s="318" t="s">
        <v>578</v>
      </c>
      <c r="B29" s="426" t="s">
        <v>687</v>
      </c>
    </row>
    <row r="30" spans="1:2" ht="89.25">
      <c r="A30" s="318" t="s">
        <v>579</v>
      </c>
      <c r="B30" s="426" t="s">
        <v>688</v>
      </c>
    </row>
    <row r="31" spans="1:2" ht="12.75">
      <c r="A31" s="320" t="s">
        <v>580</v>
      </c>
      <c r="B31" s="425"/>
    </row>
    <row r="32" spans="1:2" ht="12.75">
      <c r="A32" s="318" t="s">
        <v>581</v>
      </c>
      <c r="B32" s="425"/>
    </row>
    <row r="33" spans="1:2" ht="38.25">
      <c r="A33" s="318" t="s">
        <v>582</v>
      </c>
      <c r="B33" s="425"/>
    </row>
    <row r="34" spans="1:2" ht="38.25">
      <c r="A34" s="318" t="s">
        <v>583</v>
      </c>
      <c r="B34" s="425"/>
    </row>
    <row r="35" spans="1:2" ht="40.5" customHeight="1">
      <c r="A35" s="318" t="s">
        <v>584</v>
      </c>
      <c r="B35" s="425"/>
    </row>
    <row r="36" spans="1:2" ht="38.25">
      <c r="A36" s="322" t="s">
        <v>585</v>
      </c>
      <c r="B36" s="427"/>
    </row>
    <row r="37" ht="4.5" customHeight="1">
      <c r="B37" s="338"/>
    </row>
    <row r="38" spans="1:2" ht="12.75">
      <c r="A38" s="324" t="s">
        <v>674</v>
      </c>
      <c r="B38" s="308" t="s">
        <v>654</v>
      </c>
    </row>
    <row r="39" spans="1:2" ht="12.75">
      <c r="A39" s="325"/>
      <c r="B39" s="326"/>
    </row>
    <row r="40" ht="12.75">
      <c r="B40" s="308" t="s">
        <v>655</v>
      </c>
    </row>
    <row r="41" ht="12.75">
      <c r="B41" s="326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89" t="s">
        <v>658</v>
      </c>
      <c r="B1" s="183"/>
      <c r="C1" s="183"/>
      <c r="D1" s="183"/>
      <c r="F1" s="183"/>
      <c r="G1" s="183"/>
      <c r="H1" s="184" t="s">
        <v>592</v>
      </c>
      <c r="I1" s="40"/>
    </row>
    <row r="2" spans="1:9" ht="12.75">
      <c r="A2" s="189" t="s">
        <v>659</v>
      </c>
      <c r="B2" s="183"/>
      <c r="C2" s="183"/>
      <c r="D2" s="183"/>
      <c r="F2" s="183"/>
      <c r="G2" s="183"/>
      <c r="H2" s="185"/>
      <c r="I2" s="40"/>
    </row>
    <row r="3" spans="1:9" ht="12.75">
      <c r="A3" s="189" t="s">
        <v>660</v>
      </c>
      <c r="B3" s="183"/>
      <c r="C3" s="183"/>
      <c r="D3" s="183"/>
      <c r="F3" s="183"/>
      <c r="G3" s="183"/>
      <c r="H3" s="186"/>
      <c r="I3" s="40"/>
    </row>
    <row r="4" spans="1:9" ht="12.75">
      <c r="A4" s="190" t="s">
        <v>661</v>
      </c>
      <c r="B4" s="183"/>
      <c r="C4" s="183"/>
      <c r="D4" s="183"/>
      <c r="E4" s="183"/>
      <c r="F4" s="183"/>
      <c r="G4" s="183"/>
      <c r="H4" s="187"/>
      <c r="I4" s="40"/>
    </row>
    <row r="5" spans="1:9" ht="12.75">
      <c r="A5" s="190" t="s">
        <v>662</v>
      </c>
      <c r="B5" s="183"/>
      <c r="C5" s="183"/>
      <c r="D5" s="183"/>
      <c r="E5" s="183"/>
      <c r="F5" s="183"/>
      <c r="G5" s="183"/>
      <c r="H5" s="186"/>
      <c r="I5" s="40"/>
    </row>
    <row r="6" spans="1:9" ht="12.75">
      <c r="A6" s="53"/>
      <c r="B6" s="183"/>
      <c r="C6" s="183"/>
      <c r="D6" s="183"/>
      <c r="E6" s="183"/>
      <c r="F6" s="183"/>
      <c r="G6" s="183"/>
      <c r="H6" s="187"/>
      <c r="I6" s="40"/>
    </row>
    <row r="7" spans="1:9" ht="12.75">
      <c r="A7" s="53"/>
      <c r="B7" s="183"/>
      <c r="C7" s="183"/>
      <c r="D7" s="183"/>
      <c r="E7" s="183"/>
      <c r="F7" s="183"/>
      <c r="G7" s="183"/>
      <c r="H7" s="186"/>
      <c r="I7" s="40"/>
    </row>
    <row r="8" spans="2:8" ht="12" customHeight="1">
      <c r="B8" s="183"/>
      <c r="C8" s="183"/>
      <c r="E8" s="183"/>
      <c r="F8" s="183"/>
      <c r="H8" s="160"/>
    </row>
    <row r="9" spans="1:8" ht="15">
      <c r="A9" s="349" t="s">
        <v>211</v>
      </c>
      <c r="B9" s="350"/>
      <c r="C9" s="350"/>
      <c r="D9" s="350"/>
      <c r="E9" s="350"/>
      <c r="F9" s="350"/>
      <c r="G9" s="350"/>
      <c r="H9" s="350"/>
    </row>
    <row r="10" spans="1:8" ht="12.75">
      <c r="A10" s="351" t="s">
        <v>675</v>
      </c>
      <c r="B10" s="352"/>
      <c r="C10" s="352"/>
      <c r="D10" s="352"/>
      <c r="E10" s="352"/>
      <c r="F10" s="352"/>
      <c r="G10" s="352"/>
      <c r="H10" s="352"/>
    </row>
    <row r="11" ht="9.75" customHeight="1" thickBot="1"/>
    <row r="12" spans="1:8" ht="13.5" thickBot="1">
      <c r="A12" s="221" t="s">
        <v>194</v>
      </c>
      <c r="B12" s="345" t="s">
        <v>1</v>
      </c>
      <c r="C12" s="346"/>
      <c r="D12" s="347" t="s">
        <v>0</v>
      </c>
      <c r="E12" s="348"/>
      <c r="F12" s="346"/>
      <c r="G12" s="221" t="s">
        <v>2</v>
      </c>
      <c r="H12" s="221" t="s">
        <v>615</v>
      </c>
    </row>
    <row r="13" spans="1:8" ht="13.5" thickBot="1">
      <c r="A13" s="221">
        <v>1</v>
      </c>
      <c r="B13" s="347">
        <v>2</v>
      </c>
      <c r="C13" s="346"/>
      <c r="D13" s="181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616</v>
      </c>
      <c r="D15" s="227">
        <v>0</v>
      </c>
      <c r="E15" s="228">
        <v>0</v>
      </c>
      <c r="F15" s="229">
        <v>1</v>
      </c>
      <c r="G15" s="29">
        <f>G16+G17</f>
        <v>132524</v>
      </c>
      <c r="H15" s="29">
        <f>H16+H17</f>
        <v>82299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132524</v>
      </c>
      <c r="H17" s="29">
        <v>82299</v>
      </c>
    </row>
    <row r="18" spans="1:8" ht="12.75">
      <c r="A18" s="10"/>
      <c r="B18" s="225" t="s">
        <v>5</v>
      </c>
      <c r="C18" s="226" t="s">
        <v>617</v>
      </c>
      <c r="D18" s="227">
        <v>0</v>
      </c>
      <c r="E18" s="228">
        <v>0</v>
      </c>
      <c r="F18" s="229">
        <v>4</v>
      </c>
      <c r="G18" s="29">
        <f>G19+G20+G21</f>
        <v>2848043</v>
      </c>
      <c r="H18" s="29">
        <f>H19+H20+H21</f>
        <v>2696279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2213824</v>
      </c>
      <c r="H19" s="29">
        <v>2111627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634219</v>
      </c>
      <c r="H20" s="29">
        <v>584652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/>
      <c r="H21" s="29"/>
    </row>
    <row r="22" spans="1:8" ht="12.75">
      <c r="A22" s="10"/>
      <c r="B22" s="225" t="s">
        <v>10</v>
      </c>
      <c r="C22" s="226" t="s">
        <v>618</v>
      </c>
      <c r="D22" s="227">
        <v>0</v>
      </c>
      <c r="E22" s="228">
        <v>0</v>
      </c>
      <c r="F22" s="229">
        <v>8</v>
      </c>
      <c r="G22" s="29">
        <f>G23+G24+G25+G28+G47</f>
        <v>56754738</v>
      </c>
      <c r="H22" s="29">
        <f>H23+H24+H25+H28+H47</f>
        <v>62432129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>
        <v>546891</v>
      </c>
      <c r="H23" s="29">
        <v>524228</v>
      </c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/>
      <c r="H24" s="29"/>
    </row>
    <row r="25" spans="1:8" ht="26.25" customHeight="1">
      <c r="A25" s="7"/>
      <c r="B25" s="225" t="s">
        <v>16</v>
      </c>
      <c r="C25" s="226" t="s">
        <v>619</v>
      </c>
      <c r="D25" s="233">
        <v>0</v>
      </c>
      <c r="E25" s="234">
        <v>1</v>
      </c>
      <c r="F25" s="235">
        <v>1</v>
      </c>
      <c r="G25" s="29">
        <f>G26+G27</f>
        <v>7557360</v>
      </c>
      <c r="H25" s="29">
        <f>H26+H27</f>
        <v>7884220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>
        <v>2132968</v>
      </c>
      <c r="H26" s="29">
        <v>2132968</v>
      </c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>
        <v>5424392</v>
      </c>
      <c r="H27" s="29">
        <v>5751252</v>
      </c>
    </row>
    <row r="28" spans="1:8" ht="12" customHeight="1">
      <c r="A28" s="10"/>
      <c r="B28" s="225" t="s">
        <v>17</v>
      </c>
      <c r="C28" s="226" t="s">
        <v>620</v>
      </c>
      <c r="D28" s="227">
        <v>0</v>
      </c>
      <c r="E28" s="228">
        <v>1</v>
      </c>
      <c r="F28" s="229">
        <v>4</v>
      </c>
      <c r="G28" s="29">
        <f>G29+G32+G37+G43</f>
        <v>48650487</v>
      </c>
      <c r="H28" s="29">
        <f>H29+H32+H37+H43</f>
        <v>54023681</v>
      </c>
    </row>
    <row r="29" spans="1:8" ht="25.5">
      <c r="A29" s="10"/>
      <c r="B29" s="225" t="s">
        <v>6</v>
      </c>
      <c r="C29" s="226" t="s">
        <v>621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622</v>
      </c>
      <c r="D32" s="233">
        <v>0</v>
      </c>
      <c r="E32" s="234">
        <v>1</v>
      </c>
      <c r="F32" s="235">
        <v>8</v>
      </c>
      <c r="G32" s="29">
        <f>G33+G34+G35+G36</f>
        <v>7927063</v>
      </c>
      <c r="H32" s="29">
        <f>H33+H34+H35+H36</f>
        <v>13124408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>
        <v>2492234</v>
      </c>
      <c r="H33" s="29">
        <v>3356909</v>
      </c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5434829</v>
      </c>
      <c r="H34" s="29">
        <v>9767499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/>
      <c r="H35" s="29"/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/>
      <c r="H36" s="29"/>
    </row>
    <row r="37" spans="1:8" ht="25.5">
      <c r="A37" s="10"/>
      <c r="B37" s="231" t="s">
        <v>11</v>
      </c>
      <c r="C37" s="226" t="s">
        <v>623</v>
      </c>
      <c r="D37" s="233">
        <v>0</v>
      </c>
      <c r="E37" s="234">
        <v>2</v>
      </c>
      <c r="F37" s="235">
        <v>3</v>
      </c>
      <c r="G37" s="29">
        <f>G38+G39+G40+G41</f>
        <v>42773</v>
      </c>
      <c r="H37" s="29">
        <f>H38+H39+H40+H41</f>
        <v>44226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/>
      <c r="H38" s="29"/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/>
      <c r="H39" s="29"/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42773</v>
      </c>
      <c r="H40" s="29">
        <v>44226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/>
      <c r="H41" s="30"/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624</v>
      </c>
      <c r="D43" s="249">
        <v>0</v>
      </c>
      <c r="E43" s="250">
        <v>2</v>
      </c>
      <c r="F43" s="251">
        <v>8</v>
      </c>
      <c r="G43" s="32">
        <f>G44+G45+G46</f>
        <v>40680651</v>
      </c>
      <c r="H43" s="32">
        <f>H44+H45+H46</f>
        <v>40855047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34043000</v>
      </c>
      <c r="H44" s="29">
        <v>36058000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6130461</v>
      </c>
      <c r="H45" s="29">
        <v>4271682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507190</v>
      </c>
      <c r="H46" s="29">
        <v>525365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/>
      <c r="H47" s="33"/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/>
      <c r="H48" s="34"/>
    </row>
    <row r="49" spans="1:8" ht="25.5">
      <c r="A49" s="10"/>
      <c r="B49" s="225" t="s">
        <v>47</v>
      </c>
      <c r="C49" s="226" t="s">
        <v>625</v>
      </c>
      <c r="D49" s="233">
        <v>0</v>
      </c>
      <c r="E49" s="234">
        <v>3</v>
      </c>
      <c r="F49" s="235">
        <v>4</v>
      </c>
      <c r="G49" s="29">
        <f>G50+G51+G52+G53+G54+G55+G56</f>
        <v>5695870</v>
      </c>
      <c r="H49" s="29">
        <f>H50+H51+H52+H53+H54+H55+H56</f>
        <v>7482332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3409776</v>
      </c>
      <c r="H50" s="29">
        <v>2775946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/>
      <c r="H51" s="29"/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2286094</v>
      </c>
      <c r="H52" s="29">
        <v>4706386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/>
      <c r="H53" s="29"/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/>
      <c r="H54" s="29"/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/>
      <c r="H55" s="29"/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/>
      <c r="H56" s="29"/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626</v>
      </c>
      <c r="D59" s="233">
        <v>0</v>
      </c>
      <c r="E59" s="234">
        <v>4</v>
      </c>
      <c r="F59" s="235">
        <v>4</v>
      </c>
      <c r="G59" s="29">
        <f>G60+G63+G64</f>
        <v>9799262</v>
      </c>
      <c r="H59" s="29">
        <f>H60+H63+H64</f>
        <v>9935701</v>
      </c>
    </row>
    <row r="60" spans="1:8" ht="12.75">
      <c r="A60" s="10"/>
      <c r="B60" s="269" t="s">
        <v>6</v>
      </c>
      <c r="C60" s="268" t="s">
        <v>627</v>
      </c>
      <c r="D60" s="233">
        <v>0</v>
      </c>
      <c r="E60" s="234">
        <v>4</v>
      </c>
      <c r="F60" s="235">
        <v>5</v>
      </c>
      <c r="G60" s="29">
        <f>G61+G62</f>
        <v>4475003</v>
      </c>
      <c r="H60" s="29">
        <f>H61+H62</f>
        <v>4176307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4435698</v>
      </c>
      <c r="H61" s="29">
        <v>3782823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>
        <v>39305</v>
      </c>
      <c r="H62" s="29">
        <v>393484</v>
      </c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>
        <v>1089225</v>
      </c>
      <c r="H63" s="29">
        <v>1477430</v>
      </c>
    </row>
    <row r="64" spans="1:8" ht="12.75">
      <c r="A64" s="10"/>
      <c r="B64" s="270" t="s">
        <v>11</v>
      </c>
      <c r="C64" s="267" t="s">
        <v>628</v>
      </c>
      <c r="D64" s="233">
        <v>0</v>
      </c>
      <c r="E64" s="234">
        <v>4</v>
      </c>
      <c r="F64" s="235">
        <v>9</v>
      </c>
      <c r="G64" s="29">
        <f>G65+G66+G67</f>
        <v>4235034</v>
      </c>
      <c r="H64" s="29">
        <f>H65+H66+H67</f>
        <v>4281964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>
        <v>5952</v>
      </c>
      <c r="H65" s="29">
        <v>2192</v>
      </c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>
        <v>264630</v>
      </c>
      <c r="H66" s="29">
        <v>262898</v>
      </c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3964452</v>
      </c>
      <c r="H67" s="29">
        <v>4016874</v>
      </c>
    </row>
    <row r="68" spans="1:8" ht="12.75">
      <c r="A68" s="10"/>
      <c r="B68" s="271" t="s">
        <v>187</v>
      </c>
      <c r="C68" s="268" t="s">
        <v>629</v>
      </c>
      <c r="D68" s="233">
        <v>0</v>
      </c>
      <c r="E68" s="234">
        <v>5</v>
      </c>
      <c r="F68" s="235">
        <v>3</v>
      </c>
      <c r="G68" s="29">
        <f>G69+G73+G74</f>
        <v>6670135</v>
      </c>
      <c r="H68" s="29">
        <f>H69+H73+H74</f>
        <v>4746324</v>
      </c>
    </row>
    <row r="69" spans="1:8" ht="12.75">
      <c r="A69" s="10"/>
      <c r="B69" s="270" t="s">
        <v>6</v>
      </c>
      <c r="C69" s="268" t="s">
        <v>630</v>
      </c>
      <c r="D69" s="233">
        <v>0</v>
      </c>
      <c r="E69" s="234">
        <v>5</v>
      </c>
      <c r="F69" s="235">
        <v>4</v>
      </c>
      <c r="G69" s="29">
        <f>G70+G71+G72</f>
        <v>6595706</v>
      </c>
      <c r="H69" s="29">
        <f>H70+H71+H72</f>
        <v>4631066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6591573</v>
      </c>
      <c r="H70" s="29">
        <v>4626094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/>
      <c r="H71" s="29"/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4133</v>
      </c>
      <c r="H72" s="29">
        <v>4972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/>
      <c r="H73" s="29"/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>
        <v>74429</v>
      </c>
      <c r="H74" s="29">
        <v>115258</v>
      </c>
    </row>
    <row r="75" spans="1:8" ht="25.5">
      <c r="A75" s="10">
        <v>19</v>
      </c>
      <c r="B75" s="271" t="s">
        <v>188</v>
      </c>
      <c r="C75" s="267" t="s">
        <v>631</v>
      </c>
      <c r="D75" s="233">
        <v>0</v>
      </c>
      <c r="E75" s="234">
        <v>6</v>
      </c>
      <c r="F75" s="235">
        <v>0</v>
      </c>
      <c r="G75" s="29">
        <f>G76+G77+G78</f>
        <v>1552590</v>
      </c>
      <c r="H75" s="29">
        <f>H76+H77+H78</f>
        <v>2015168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/>
      <c r="H76" s="29"/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>
        <v>1223621</v>
      </c>
      <c r="H77" s="29">
        <v>1226162</v>
      </c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328969</v>
      </c>
      <c r="H78" s="29">
        <v>789006</v>
      </c>
    </row>
    <row r="79" spans="1:8" ht="38.25">
      <c r="A79" s="10"/>
      <c r="B79" s="272" t="s">
        <v>70</v>
      </c>
      <c r="C79" s="273" t="s">
        <v>632</v>
      </c>
      <c r="D79" s="233">
        <v>0</v>
      </c>
      <c r="E79" s="234">
        <v>6</v>
      </c>
      <c r="F79" s="235">
        <v>4</v>
      </c>
      <c r="G79" s="29">
        <f>G15+G18+G22+G48+G49+G57+G59+G68+G75</f>
        <v>83453162</v>
      </c>
      <c r="H79" s="29">
        <f>H15+H18+H22+H48+H49+H57+H59+H68+H75</f>
        <v>89390232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28"/>
      <c r="H80" s="28"/>
    </row>
    <row r="81" spans="1:10" ht="12.75">
      <c r="A81" s="24"/>
      <c r="B81" s="277"/>
      <c r="C81" s="278"/>
      <c r="D81" s="18"/>
      <c r="E81" s="18"/>
      <c r="F81" s="18"/>
      <c r="G81" s="1"/>
      <c r="H81" s="1"/>
      <c r="J81" s="40" t="s">
        <v>7</v>
      </c>
    </row>
    <row r="82" spans="1:8" ht="13.5" thickBot="1">
      <c r="A82" s="24"/>
      <c r="B82" s="277"/>
      <c r="C82" s="278"/>
      <c r="D82" s="18"/>
      <c r="E82" s="18"/>
      <c r="F82" s="18"/>
      <c r="G82" s="1"/>
      <c r="H82" s="1"/>
    </row>
    <row r="83" spans="1:8" ht="13.5" thickBot="1">
      <c r="A83" s="221" t="s">
        <v>194</v>
      </c>
      <c r="B83" s="353" t="s">
        <v>1</v>
      </c>
      <c r="C83" s="344"/>
      <c r="D83" s="347" t="s">
        <v>0</v>
      </c>
      <c r="E83" s="348"/>
      <c r="F83" s="348"/>
      <c r="G83" s="221" t="s">
        <v>676</v>
      </c>
      <c r="H83" s="221" t="s">
        <v>615</v>
      </c>
    </row>
    <row r="84" spans="1:8" ht="13.5" thickBot="1">
      <c r="A84" s="182">
        <v>3</v>
      </c>
      <c r="B84" s="343">
        <v>2</v>
      </c>
      <c r="C84" s="344"/>
      <c r="D84" s="181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633</v>
      </c>
      <c r="D86" s="231">
        <v>0</v>
      </c>
      <c r="E86" s="279">
        <v>6</v>
      </c>
      <c r="F86" s="280">
        <v>6</v>
      </c>
      <c r="G86" s="29">
        <f>G87+G91+G92+G96+G100+G104+G105</f>
        <v>40192489</v>
      </c>
      <c r="H86" s="29">
        <f>H87+H91+H92+H96+H100+H104+H105</f>
        <v>42133947</v>
      </c>
    </row>
    <row r="87" spans="1:8" ht="12.75">
      <c r="A87" s="10"/>
      <c r="B87" s="271" t="s">
        <v>6</v>
      </c>
      <c r="C87" s="267" t="s">
        <v>634</v>
      </c>
      <c r="D87" s="231">
        <v>0</v>
      </c>
      <c r="E87" s="279">
        <v>6</v>
      </c>
      <c r="F87" s="280">
        <v>7</v>
      </c>
      <c r="G87" s="29">
        <f>G88+G89+G90</f>
        <v>8312200</v>
      </c>
      <c r="H87" s="29">
        <f>H88+H89+H90</f>
        <v>8312200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7280000</v>
      </c>
      <c r="H88" s="29">
        <v>7280000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>
        <v>1032200</v>
      </c>
      <c r="H89" s="29">
        <v>1032200</v>
      </c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/>
      <c r="H90" s="36"/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/>
      <c r="H91" s="29"/>
    </row>
    <row r="92" spans="1:8" ht="12.75">
      <c r="A92" s="10"/>
      <c r="B92" s="286" t="s">
        <v>11</v>
      </c>
      <c r="C92" s="226" t="s">
        <v>635</v>
      </c>
      <c r="D92" s="231">
        <v>0</v>
      </c>
      <c r="E92" s="279">
        <v>7</v>
      </c>
      <c r="F92" s="280">
        <v>2</v>
      </c>
      <c r="G92" s="29">
        <f>G93+G94+G95</f>
        <v>1751694</v>
      </c>
      <c r="H92" s="29">
        <f>H93+H94+H95</f>
        <v>3315150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/>
      <c r="H93" s="29"/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1751694</v>
      </c>
      <c r="H94" s="29">
        <v>3315150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636</v>
      </c>
      <c r="D96" s="231">
        <v>0</v>
      </c>
      <c r="E96" s="279">
        <v>7</v>
      </c>
      <c r="F96" s="280">
        <v>6</v>
      </c>
      <c r="G96" s="29">
        <f>G97+G99+G98</f>
        <v>21259477</v>
      </c>
      <c r="H96" s="29">
        <f>H97+H99+H98</f>
        <v>21253265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15065353</v>
      </c>
      <c r="H97" s="29">
        <v>15065353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>
        <v>6181034</v>
      </c>
      <c r="H98" s="29">
        <v>6181034</v>
      </c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>
        <v>13090</v>
      </c>
      <c r="H99" s="29">
        <v>6878</v>
      </c>
    </row>
    <row r="100" spans="1:8" ht="12.75">
      <c r="A100" s="10"/>
      <c r="B100" s="270" t="s">
        <v>52</v>
      </c>
      <c r="C100" s="267" t="s">
        <v>637</v>
      </c>
      <c r="D100" s="231">
        <v>0</v>
      </c>
      <c r="E100" s="279">
        <v>8</v>
      </c>
      <c r="F100" s="280">
        <v>0</v>
      </c>
      <c r="G100" s="29">
        <f>G101+G102</f>
        <v>7490045</v>
      </c>
      <c r="H100" s="29">
        <f>H101+H102</f>
        <v>8869118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7490045</v>
      </c>
      <c r="H101" s="29">
        <v>8869118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/>
      <c r="H102" s="29"/>
    </row>
    <row r="103" spans="1:8" ht="25.5">
      <c r="A103" s="10"/>
      <c r="B103" s="270" t="s">
        <v>53</v>
      </c>
      <c r="C103" s="226" t="s">
        <v>638</v>
      </c>
      <c r="D103" s="231">
        <v>0</v>
      </c>
      <c r="E103" s="279">
        <v>8</v>
      </c>
      <c r="F103" s="280">
        <v>3</v>
      </c>
      <c r="G103" s="29">
        <f>G104-G105</f>
        <v>1379073</v>
      </c>
      <c r="H103" s="29">
        <f>H104-H105</f>
        <v>384214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1379073</v>
      </c>
      <c r="H104" s="29">
        <v>384214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/>
      <c r="H105" s="29"/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639</v>
      </c>
      <c r="D107" s="231">
        <v>0</v>
      </c>
      <c r="E107" s="279">
        <v>8</v>
      </c>
      <c r="F107" s="280">
        <v>7</v>
      </c>
      <c r="G107" s="29">
        <f>G108+G109+G110+G111+G112+G113</f>
        <v>38939616</v>
      </c>
      <c r="H107" s="29">
        <f>H108+H109+H110+H111+H112+H113</f>
        <v>42948744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12186845</v>
      </c>
      <c r="H108" s="29">
        <v>11788645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12348946</v>
      </c>
      <c r="H109" s="29">
        <v>14458725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13710957</v>
      </c>
      <c r="H110" s="29">
        <v>16024659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>
        <v>326998</v>
      </c>
      <c r="H111" s="29">
        <v>315244</v>
      </c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/>
      <c r="H112" s="29"/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>
        <v>365870</v>
      </c>
      <c r="H113" s="29">
        <v>361471</v>
      </c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/>
      <c r="H114" s="29"/>
    </row>
    <row r="115" spans="1:8" ht="12.75">
      <c r="A115" s="10"/>
      <c r="B115" s="225" t="s">
        <v>47</v>
      </c>
      <c r="C115" s="226" t="s">
        <v>640</v>
      </c>
      <c r="D115" s="231">
        <v>0</v>
      </c>
      <c r="E115" s="279">
        <v>9</v>
      </c>
      <c r="F115" s="280">
        <v>5</v>
      </c>
      <c r="G115" s="29">
        <f>G116+G117</f>
        <v>1195617</v>
      </c>
      <c r="H115" s="29">
        <f>H116+H117</f>
        <v>1150519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299861</v>
      </c>
      <c r="H116" s="29">
        <v>315714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895756</v>
      </c>
      <c r="H117" s="29">
        <v>834805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>
        <f>G119</f>
        <v>194632</v>
      </c>
      <c r="H118" s="29">
        <f>H119</f>
        <v>368350</v>
      </c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>
        <v>194632</v>
      </c>
      <c r="H119" s="29">
        <v>368350</v>
      </c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/>
      <c r="H120" s="29"/>
    </row>
    <row r="121" spans="1:8" ht="12.75">
      <c r="A121" s="10"/>
      <c r="B121" s="225" t="s">
        <v>58</v>
      </c>
      <c r="C121" s="226" t="s">
        <v>641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/>
      <c r="H122" s="29"/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/>
      <c r="H123" s="29"/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/>
      <c r="H124" s="30"/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7"/>
      <c r="J125" s="40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38"/>
      <c r="H126" s="38"/>
    </row>
    <row r="127" spans="1:8" ht="12.75">
      <c r="A127" s="20"/>
      <c r="B127" s="296" t="s">
        <v>106</v>
      </c>
      <c r="C127" s="248" t="s">
        <v>642</v>
      </c>
      <c r="D127" s="249">
        <v>1</v>
      </c>
      <c r="E127" s="250">
        <v>0</v>
      </c>
      <c r="F127" s="251">
        <v>5</v>
      </c>
      <c r="G127" s="32">
        <f>G128+G129+G130+G131+G132</f>
        <v>2651114</v>
      </c>
      <c r="H127" s="32">
        <f>H128+H129+H130+H131+H132</f>
        <v>2529503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>
        <v>224530</v>
      </c>
      <c r="H128" s="29">
        <v>479983</v>
      </c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1114454</v>
      </c>
      <c r="H129" s="29">
        <v>774945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293225</v>
      </c>
      <c r="H130" s="29">
        <v>295267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1018905</v>
      </c>
      <c r="H131" s="36">
        <v>979308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/>
      <c r="H132" s="36"/>
    </row>
    <row r="133" spans="1:8" ht="25.5">
      <c r="A133" s="10"/>
      <c r="B133" s="225" t="s">
        <v>110</v>
      </c>
      <c r="C133" s="226" t="s">
        <v>643</v>
      </c>
      <c r="D133" s="233">
        <v>1</v>
      </c>
      <c r="E133" s="234">
        <v>1</v>
      </c>
      <c r="F133" s="235">
        <v>1</v>
      </c>
      <c r="G133" s="29">
        <f>G134+G135</f>
        <v>279694</v>
      </c>
      <c r="H133" s="29">
        <f>H134+H135</f>
        <v>259169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>
        <v>0</v>
      </c>
      <c r="H134" s="29">
        <v>0</v>
      </c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279694</v>
      </c>
      <c r="H135" s="29">
        <v>259169</v>
      </c>
    </row>
    <row r="136" spans="1:8" ht="25.5">
      <c r="A136" s="10"/>
      <c r="B136" s="225" t="s">
        <v>113</v>
      </c>
      <c r="C136" s="226" t="s">
        <v>644</v>
      </c>
      <c r="D136" s="233">
        <v>1</v>
      </c>
      <c r="E136" s="234">
        <v>1</v>
      </c>
      <c r="F136" s="235">
        <v>4</v>
      </c>
      <c r="G136" s="29">
        <f>G86+G106+G107+G114+G115+G118+G121+G127+G133</f>
        <v>83453162</v>
      </c>
      <c r="H136" s="29">
        <f>H86+H106+H107+H114+H115+H118+H121+H127+H133</f>
        <v>89390232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/>
      <c r="H137" s="30"/>
    </row>
    <row r="138" ht="12.75">
      <c r="C138" s="19"/>
    </row>
    <row r="139" spans="3:8" ht="12.75">
      <c r="C139" s="19"/>
      <c r="G139" s="39">
        <f>G136-G79</f>
        <v>0</v>
      </c>
      <c r="H139" s="39">
        <f>H136-H79</f>
        <v>0</v>
      </c>
    </row>
    <row r="140" spans="1:3" ht="12.75">
      <c r="A140" s="429" t="s">
        <v>690</v>
      </c>
      <c r="C140" s="19"/>
    </row>
    <row r="141" spans="1:8" ht="12.75">
      <c r="A141" s="429" t="s">
        <v>691</v>
      </c>
      <c r="C141" s="40"/>
      <c r="G141" s="41" t="s">
        <v>212</v>
      </c>
      <c r="H141" s="41" t="s">
        <v>213</v>
      </c>
    </row>
    <row r="142" ht="12.75">
      <c r="C142" s="40"/>
    </row>
    <row r="143" ht="12.75">
      <c r="H143" s="342" t="s">
        <v>663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0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08">
      <selection activeCell="C145" sqref="C145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3" customFormat="1" ht="12.75">
      <c r="A1" s="183" t="s">
        <v>658</v>
      </c>
      <c r="B1" s="183"/>
      <c r="C1" s="183"/>
      <c r="D1" s="183"/>
      <c r="F1" s="183"/>
      <c r="G1" s="183"/>
      <c r="H1" s="184" t="s">
        <v>591</v>
      </c>
      <c r="I1" s="188"/>
    </row>
    <row r="2" spans="1:9" s="53" customFormat="1" ht="12.75">
      <c r="A2" s="183" t="s">
        <v>664</v>
      </c>
      <c r="B2" s="183"/>
      <c r="C2" s="183"/>
      <c r="D2" s="183"/>
      <c r="F2" s="183"/>
      <c r="G2" s="183"/>
      <c r="H2" s="185"/>
      <c r="I2" s="188"/>
    </row>
    <row r="3" spans="1:9" s="53" customFormat="1" ht="12.75">
      <c r="A3" s="183" t="s">
        <v>665</v>
      </c>
      <c r="B3" s="183"/>
      <c r="C3" s="183"/>
      <c r="D3" s="183"/>
      <c r="F3" s="183"/>
      <c r="G3" s="183"/>
      <c r="H3" s="186"/>
      <c r="I3" s="188"/>
    </row>
    <row r="4" spans="1:9" s="53" customFormat="1" ht="12.75">
      <c r="A4" s="53" t="s">
        <v>666</v>
      </c>
      <c r="B4" s="183"/>
      <c r="C4" s="183"/>
      <c r="D4" s="183"/>
      <c r="E4" s="183"/>
      <c r="F4" s="183"/>
      <c r="G4" s="183"/>
      <c r="H4" s="187"/>
      <c r="I4" s="188"/>
    </row>
    <row r="5" spans="1:9" s="53" customFormat="1" ht="12.75">
      <c r="A5" s="53" t="s">
        <v>667</v>
      </c>
      <c r="B5" s="183"/>
      <c r="C5" s="183"/>
      <c r="D5" s="183"/>
      <c r="E5" s="183"/>
      <c r="F5" s="183"/>
      <c r="G5" s="183"/>
      <c r="H5" s="186"/>
      <c r="I5" s="188"/>
    </row>
    <row r="6" spans="1:8" ht="12.75">
      <c r="A6" s="53"/>
      <c r="B6" s="2"/>
      <c r="C6" s="2"/>
      <c r="D6" s="2"/>
      <c r="E6" s="2"/>
      <c r="F6" s="2"/>
      <c r="G6" s="2"/>
      <c r="H6" s="179"/>
    </row>
    <row r="7" spans="1:8" ht="12.75">
      <c r="A7" s="53"/>
      <c r="B7" s="2"/>
      <c r="C7" s="2"/>
      <c r="D7" s="2"/>
      <c r="E7" s="2"/>
      <c r="F7" s="2"/>
      <c r="G7" s="2"/>
      <c r="H7" s="43"/>
    </row>
    <row r="8" spans="1:8" ht="1.5" customHeight="1">
      <c r="A8" s="53"/>
      <c r="B8" s="2"/>
      <c r="C8" s="2"/>
      <c r="D8" s="2"/>
      <c r="E8" s="2"/>
      <c r="F8" s="2"/>
      <c r="G8" s="2"/>
      <c r="H8" s="43"/>
    </row>
    <row r="9" spans="1:8" ht="15.75">
      <c r="A9" s="349" t="s">
        <v>214</v>
      </c>
      <c r="B9" s="349"/>
      <c r="C9" s="349"/>
      <c r="D9" s="349"/>
      <c r="E9" s="349"/>
      <c r="F9" s="349"/>
      <c r="G9" s="349"/>
      <c r="H9" s="349"/>
    </row>
    <row r="10" spans="1:8" ht="12.75">
      <c r="A10" s="351" t="s">
        <v>677</v>
      </c>
      <c r="B10" s="351"/>
      <c r="C10" s="351"/>
      <c r="D10" s="351"/>
      <c r="E10" s="351"/>
      <c r="F10" s="351"/>
      <c r="G10" s="351"/>
      <c r="H10" s="351"/>
    </row>
    <row r="11" ht="13.5" thickBot="1"/>
    <row r="12" spans="1:8" ht="13.5" thickBot="1">
      <c r="A12" s="6" t="s">
        <v>194</v>
      </c>
      <c r="B12" s="353" t="s">
        <v>1</v>
      </c>
      <c r="C12" s="344"/>
      <c r="D12" s="345" t="s">
        <v>0</v>
      </c>
      <c r="E12" s="356"/>
      <c r="F12" s="357"/>
      <c r="G12" s="5" t="s">
        <v>215</v>
      </c>
      <c r="H12" s="5" t="s">
        <v>216</v>
      </c>
    </row>
    <row r="13" spans="1:8" ht="13.5" thickBot="1">
      <c r="A13" s="6">
        <v>1</v>
      </c>
      <c r="B13" s="354">
        <v>2</v>
      </c>
      <c r="C13" s="344"/>
      <c r="D13" s="355">
        <v>3</v>
      </c>
      <c r="E13" s="356"/>
      <c r="F13" s="357"/>
      <c r="G13" s="6">
        <v>4</v>
      </c>
      <c r="H13" s="6">
        <v>5</v>
      </c>
    </row>
    <row r="14" spans="1:9" s="53" customFormat="1" ht="12.75">
      <c r="A14" s="45"/>
      <c r="B14" s="46" t="s">
        <v>217</v>
      </c>
      <c r="C14" s="47" t="s">
        <v>599</v>
      </c>
      <c r="D14" s="48">
        <v>0</v>
      </c>
      <c r="E14" s="49">
        <v>0</v>
      </c>
      <c r="F14" s="50">
        <v>1</v>
      </c>
      <c r="G14" s="51">
        <f>G15+G16+G17+G18+G19+G20+G21+G22</f>
        <v>23862704</v>
      </c>
      <c r="H14" s="51">
        <f>H15+H16+H17+H18+H19+H20+H21+H22</f>
        <v>25255022</v>
      </c>
      <c r="I14" s="52"/>
    </row>
    <row r="15" spans="1:8" ht="12.75">
      <c r="A15" s="54" t="s">
        <v>218</v>
      </c>
      <c r="B15" s="55" t="s">
        <v>219</v>
      </c>
      <c r="C15" s="56" t="s">
        <v>220</v>
      </c>
      <c r="D15" s="57">
        <v>0</v>
      </c>
      <c r="E15" s="58">
        <v>0</v>
      </c>
      <c r="F15" s="59">
        <v>2</v>
      </c>
      <c r="G15" s="60">
        <v>30948682</v>
      </c>
      <c r="H15" s="60">
        <v>32678218</v>
      </c>
    </row>
    <row r="16" spans="1:8" ht="12.75">
      <c r="A16" s="54" t="s">
        <v>221</v>
      </c>
      <c r="B16" s="55" t="s">
        <v>7</v>
      </c>
      <c r="C16" s="56" t="s">
        <v>222</v>
      </c>
      <c r="D16" s="57">
        <v>0</v>
      </c>
      <c r="E16" s="58">
        <v>0</v>
      </c>
      <c r="F16" s="59">
        <v>3</v>
      </c>
      <c r="G16" s="60">
        <v>948004</v>
      </c>
      <c r="H16" s="60">
        <v>711045</v>
      </c>
    </row>
    <row r="17" spans="1:8" ht="12.75" customHeight="1">
      <c r="A17" s="54" t="s">
        <v>223</v>
      </c>
      <c r="B17" s="55" t="s">
        <v>224</v>
      </c>
      <c r="C17" s="56" t="s">
        <v>225</v>
      </c>
      <c r="D17" s="57">
        <v>0</v>
      </c>
      <c r="E17" s="58">
        <v>0</v>
      </c>
      <c r="F17" s="59">
        <v>4</v>
      </c>
      <c r="G17" s="60">
        <v>-363460</v>
      </c>
      <c r="H17" s="60">
        <v>-208276</v>
      </c>
    </row>
    <row r="18" spans="1:8" ht="12.75">
      <c r="A18" s="54" t="s">
        <v>226</v>
      </c>
      <c r="B18" s="55" t="s">
        <v>227</v>
      </c>
      <c r="C18" s="56" t="s">
        <v>228</v>
      </c>
      <c r="D18" s="57">
        <v>0</v>
      </c>
      <c r="E18" s="58">
        <v>0</v>
      </c>
      <c r="F18" s="59">
        <v>5</v>
      </c>
      <c r="G18" s="60">
        <v>-7221805</v>
      </c>
      <c r="H18" s="60">
        <v>-7573220</v>
      </c>
    </row>
    <row r="19" spans="1:8" ht="12.75">
      <c r="A19" s="54" t="s">
        <v>229</v>
      </c>
      <c r="B19" s="55" t="s">
        <v>230</v>
      </c>
      <c r="C19" s="56" t="s">
        <v>231</v>
      </c>
      <c r="D19" s="57">
        <v>0</v>
      </c>
      <c r="E19" s="58">
        <v>0</v>
      </c>
      <c r="F19" s="59">
        <v>6</v>
      </c>
      <c r="G19" s="60">
        <v>-157193</v>
      </c>
      <c r="H19" s="60">
        <v>-117115</v>
      </c>
    </row>
    <row r="20" spans="1:8" ht="12.75">
      <c r="A20" s="54" t="s">
        <v>232</v>
      </c>
      <c r="B20" s="55" t="s">
        <v>233</v>
      </c>
      <c r="C20" s="56" t="s">
        <v>234</v>
      </c>
      <c r="D20" s="57">
        <v>0</v>
      </c>
      <c r="E20" s="58">
        <v>0</v>
      </c>
      <c r="F20" s="59">
        <v>7</v>
      </c>
      <c r="G20" s="60">
        <v>-319764</v>
      </c>
      <c r="H20" s="60">
        <v>398200</v>
      </c>
    </row>
    <row r="21" spans="1:8" ht="12.75">
      <c r="A21" s="54" t="s">
        <v>235</v>
      </c>
      <c r="B21" s="55" t="s">
        <v>236</v>
      </c>
      <c r="C21" s="56" t="s">
        <v>237</v>
      </c>
      <c r="D21" s="57">
        <v>0</v>
      </c>
      <c r="E21" s="58">
        <v>0</v>
      </c>
      <c r="F21" s="59">
        <v>8</v>
      </c>
      <c r="G21" s="60">
        <v>203802</v>
      </c>
      <c r="H21" s="60">
        <v>-633830</v>
      </c>
    </row>
    <row r="22" spans="1:8" ht="12.75">
      <c r="A22" s="54" t="s">
        <v>238</v>
      </c>
      <c r="B22" s="55" t="s">
        <v>239</v>
      </c>
      <c r="C22" s="56" t="s">
        <v>240</v>
      </c>
      <c r="D22" s="57">
        <v>0</v>
      </c>
      <c r="E22" s="58">
        <v>0</v>
      </c>
      <c r="F22" s="59">
        <v>9</v>
      </c>
      <c r="G22" s="60">
        <v>-175562</v>
      </c>
      <c r="H22" s="60"/>
    </row>
    <row r="23" spans="1:9" s="53" customFormat="1" ht="12.75">
      <c r="A23" s="61"/>
      <c r="B23" s="62" t="s">
        <v>241</v>
      </c>
      <c r="C23" s="63" t="s">
        <v>600</v>
      </c>
      <c r="D23" s="64">
        <v>0</v>
      </c>
      <c r="E23" s="65">
        <v>1</v>
      </c>
      <c r="F23" s="66">
        <v>0</v>
      </c>
      <c r="G23" s="60">
        <f>G24+G25+G29+G30+G31+G35+G36</f>
        <v>2747964</v>
      </c>
      <c r="H23" s="60">
        <f>H24+H25+H29+H30+H31+H35+H36</f>
        <v>2679800</v>
      </c>
      <c r="I23" s="52"/>
    </row>
    <row r="24" spans="1:8" ht="12.75">
      <c r="A24" s="54" t="s">
        <v>242</v>
      </c>
      <c r="B24" s="67" t="s">
        <v>6</v>
      </c>
      <c r="C24" s="68" t="s">
        <v>243</v>
      </c>
      <c r="D24" s="57">
        <v>0</v>
      </c>
      <c r="E24" s="58">
        <v>1</v>
      </c>
      <c r="F24" s="59">
        <v>1</v>
      </c>
      <c r="G24" s="60">
        <v>39702</v>
      </c>
      <c r="H24" s="60">
        <v>39702</v>
      </c>
    </row>
    <row r="25" spans="1:8" ht="12.75">
      <c r="A25" s="54"/>
      <c r="B25" s="69" t="s">
        <v>7</v>
      </c>
      <c r="C25" s="56" t="s">
        <v>244</v>
      </c>
      <c r="D25" s="57">
        <v>0</v>
      </c>
      <c r="E25" s="58">
        <v>1</v>
      </c>
      <c r="F25" s="59">
        <v>2</v>
      </c>
      <c r="G25" s="60">
        <f>G26+G27+G28</f>
        <v>113675</v>
      </c>
      <c r="H25" s="60">
        <f>H26+H27+H28</f>
        <v>110368</v>
      </c>
    </row>
    <row r="26" spans="1:8" ht="12.75">
      <c r="A26" s="54" t="s">
        <v>245</v>
      </c>
      <c r="B26" s="67" t="s">
        <v>20</v>
      </c>
      <c r="C26" s="4" t="s">
        <v>246</v>
      </c>
      <c r="D26" s="57">
        <v>0</v>
      </c>
      <c r="E26" s="58">
        <v>1</v>
      </c>
      <c r="F26" s="59">
        <v>3</v>
      </c>
      <c r="G26" s="60">
        <v>113675</v>
      </c>
      <c r="H26" s="60">
        <v>110368</v>
      </c>
    </row>
    <row r="27" spans="1:8" ht="12.75" customHeight="1">
      <c r="A27" s="8">
        <v>749</v>
      </c>
      <c r="B27" s="67" t="s">
        <v>21</v>
      </c>
      <c r="C27" s="9" t="s">
        <v>247</v>
      </c>
      <c r="D27" s="70">
        <v>0</v>
      </c>
      <c r="E27" s="71">
        <v>1</v>
      </c>
      <c r="F27" s="72">
        <v>4</v>
      </c>
      <c r="G27" s="73"/>
      <c r="H27" s="73"/>
    </row>
    <row r="28" spans="1:8" ht="12.75">
      <c r="A28" s="54" t="s">
        <v>248</v>
      </c>
      <c r="B28" s="67" t="s">
        <v>22</v>
      </c>
      <c r="C28" s="4" t="s">
        <v>249</v>
      </c>
      <c r="D28" s="57">
        <v>0</v>
      </c>
      <c r="E28" s="58">
        <v>1</v>
      </c>
      <c r="F28" s="59">
        <v>5</v>
      </c>
      <c r="G28" s="60"/>
      <c r="H28" s="60"/>
    </row>
    <row r="29" spans="1:8" ht="12.75">
      <c r="A29" s="54" t="s">
        <v>250</v>
      </c>
      <c r="B29" s="67" t="s">
        <v>11</v>
      </c>
      <c r="C29" s="4" t="s">
        <v>251</v>
      </c>
      <c r="D29" s="57">
        <v>0</v>
      </c>
      <c r="E29" s="58">
        <v>1</v>
      </c>
      <c r="F29" s="59">
        <v>6</v>
      </c>
      <c r="G29" s="60">
        <v>2128863</v>
      </c>
      <c r="H29" s="60">
        <v>1983372</v>
      </c>
    </row>
    <row r="30" spans="1:8" ht="12.75">
      <c r="A30" s="54" t="s">
        <v>252</v>
      </c>
      <c r="B30" s="67" t="s">
        <v>28</v>
      </c>
      <c r="C30" s="4" t="s">
        <v>253</v>
      </c>
      <c r="D30" s="57">
        <v>0</v>
      </c>
      <c r="E30" s="58">
        <v>1</v>
      </c>
      <c r="F30" s="59">
        <v>7</v>
      </c>
      <c r="G30" s="60"/>
      <c r="H30" s="60"/>
    </row>
    <row r="31" spans="1:8" ht="12.75">
      <c r="A31" s="61"/>
      <c r="B31" s="67" t="s">
        <v>52</v>
      </c>
      <c r="C31" s="4" t="s">
        <v>254</v>
      </c>
      <c r="D31" s="57">
        <v>0</v>
      </c>
      <c r="E31" s="58">
        <v>1</v>
      </c>
      <c r="F31" s="59">
        <v>8</v>
      </c>
      <c r="G31" s="60">
        <f>G32+G33+G34</f>
        <v>0</v>
      </c>
      <c r="H31" s="60">
        <f>H32+H33+H34</f>
        <v>33457</v>
      </c>
    </row>
    <row r="32" spans="1:8" ht="12.75">
      <c r="A32" s="54" t="s">
        <v>255</v>
      </c>
      <c r="B32" s="67" t="s">
        <v>88</v>
      </c>
      <c r="C32" s="4" t="s">
        <v>256</v>
      </c>
      <c r="D32" s="57">
        <v>0</v>
      </c>
      <c r="E32" s="58">
        <v>1</v>
      </c>
      <c r="F32" s="59">
        <v>9</v>
      </c>
      <c r="G32" s="60"/>
      <c r="H32" s="60"/>
    </row>
    <row r="33" spans="1:8" ht="12.75">
      <c r="A33" s="54" t="s">
        <v>255</v>
      </c>
      <c r="B33" s="67" t="s">
        <v>89</v>
      </c>
      <c r="C33" s="4" t="s">
        <v>257</v>
      </c>
      <c r="D33" s="57">
        <v>0</v>
      </c>
      <c r="E33" s="58">
        <v>2</v>
      </c>
      <c r="F33" s="59">
        <v>0</v>
      </c>
      <c r="G33" s="60"/>
      <c r="H33" s="60"/>
    </row>
    <row r="34" spans="1:8" ht="12.75">
      <c r="A34" s="54" t="s">
        <v>255</v>
      </c>
      <c r="B34" s="67" t="s">
        <v>258</v>
      </c>
      <c r="C34" s="4" t="s">
        <v>259</v>
      </c>
      <c r="D34" s="57">
        <v>0</v>
      </c>
      <c r="E34" s="58">
        <v>2</v>
      </c>
      <c r="F34" s="59">
        <v>1</v>
      </c>
      <c r="G34" s="60"/>
      <c r="H34" s="60">
        <v>33457</v>
      </c>
    </row>
    <row r="35" spans="1:8" ht="12.75">
      <c r="A35" s="54" t="s">
        <v>260</v>
      </c>
      <c r="B35" s="67" t="s">
        <v>53</v>
      </c>
      <c r="C35" s="4" t="s">
        <v>261</v>
      </c>
      <c r="D35" s="57">
        <v>0</v>
      </c>
      <c r="E35" s="58">
        <v>2</v>
      </c>
      <c r="F35" s="59">
        <v>2</v>
      </c>
      <c r="G35" s="60">
        <v>0</v>
      </c>
      <c r="H35" s="60">
        <v>0</v>
      </c>
    </row>
    <row r="36" spans="1:8" ht="12.75">
      <c r="A36" s="54" t="s">
        <v>262</v>
      </c>
      <c r="B36" s="67" t="s">
        <v>56</v>
      </c>
      <c r="C36" s="4" t="s">
        <v>263</v>
      </c>
      <c r="D36" s="57">
        <v>0</v>
      </c>
      <c r="E36" s="58">
        <v>2</v>
      </c>
      <c r="F36" s="59">
        <v>3</v>
      </c>
      <c r="G36" s="60">
        <v>465724</v>
      </c>
      <c r="H36" s="60">
        <v>512901</v>
      </c>
    </row>
    <row r="37" spans="1:9" s="53" customFormat="1" ht="12.75">
      <c r="A37" s="74" t="s">
        <v>264</v>
      </c>
      <c r="B37" s="62" t="s">
        <v>265</v>
      </c>
      <c r="C37" s="3" t="s">
        <v>266</v>
      </c>
      <c r="D37" s="64">
        <v>0</v>
      </c>
      <c r="E37" s="65">
        <v>2</v>
      </c>
      <c r="F37" s="66">
        <v>4</v>
      </c>
      <c r="G37" s="60">
        <v>1324934</v>
      </c>
      <c r="H37" s="60">
        <v>1312321</v>
      </c>
      <c r="I37" s="52"/>
    </row>
    <row r="38" spans="1:9" s="53" customFormat="1" ht="29.25">
      <c r="A38" s="74" t="s">
        <v>267</v>
      </c>
      <c r="B38" s="62" t="s">
        <v>268</v>
      </c>
      <c r="C38" s="75" t="s">
        <v>269</v>
      </c>
      <c r="D38" s="64">
        <v>0</v>
      </c>
      <c r="E38" s="65">
        <v>2</v>
      </c>
      <c r="F38" s="66">
        <v>5</v>
      </c>
      <c r="G38" s="60">
        <v>393193</v>
      </c>
      <c r="H38" s="60">
        <v>322132</v>
      </c>
      <c r="I38" s="52"/>
    </row>
    <row r="39" spans="1:8" ht="19.5">
      <c r="A39" s="74" t="s">
        <v>270</v>
      </c>
      <c r="B39" s="62" t="s">
        <v>271</v>
      </c>
      <c r="C39" s="63" t="s">
        <v>272</v>
      </c>
      <c r="D39" s="64">
        <v>0</v>
      </c>
      <c r="E39" s="65">
        <v>2</v>
      </c>
      <c r="F39" s="66">
        <v>6</v>
      </c>
      <c r="G39" s="60">
        <v>128215</v>
      </c>
      <c r="H39" s="60">
        <v>62083</v>
      </c>
    </row>
    <row r="40" spans="1:8" ht="12.75">
      <c r="A40" s="61"/>
      <c r="B40" s="62" t="s">
        <v>273</v>
      </c>
      <c r="C40" s="63" t="s">
        <v>601</v>
      </c>
      <c r="D40" s="64">
        <v>0</v>
      </c>
      <c r="E40" s="65">
        <v>2</v>
      </c>
      <c r="F40" s="66">
        <v>7</v>
      </c>
      <c r="G40" s="60">
        <f>G41+G46</f>
        <v>11987482</v>
      </c>
      <c r="H40" s="60">
        <f>H41+H46</f>
        <v>14538261</v>
      </c>
    </row>
    <row r="41" spans="1:8" ht="12.75">
      <c r="A41" s="61"/>
      <c r="B41" s="69" t="s">
        <v>6</v>
      </c>
      <c r="C41" s="4" t="s">
        <v>274</v>
      </c>
      <c r="D41" s="57">
        <v>0</v>
      </c>
      <c r="E41" s="58">
        <v>2</v>
      </c>
      <c r="F41" s="59">
        <v>8</v>
      </c>
      <c r="G41" s="60">
        <f>G42+G43+G44</f>
        <v>12618874</v>
      </c>
      <c r="H41" s="60">
        <f>H42+H43+H44</f>
        <v>14644850</v>
      </c>
    </row>
    <row r="42" spans="1:8" ht="12.75">
      <c r="A42" s="54" t="s">
        <v>275</v>
      </c>
      <c r="B42" s="67" t="s">
        <v>18</v>
      </c>
      <c r="C42" s="76" t="s">
        <v>276</v>
      </c>
      <c r="D42" s="57">
        <v>0</v>
      </c>
      <c r="E42" s="58">
        <v>2</v>
      </c>
      <c r="F42" s="59">
        <v>9</v>
      </c>
      <c r="G42" s="60">
        <v>15930655</v>
      </c>
      <c r="H42" s="60">
        <v>21231672</v>
      </c>
    </row>
    <row r="43" spans="1:8" ht="12.75">
      <c r="A43" s="54" t="s">
        <v>277</v>
      </c>
      <c r="B43" s="67" t="s">
        <v>19</v>
      </c>
      <c r="C43" s="56" t="s">
        <v>278</v>
      </c>
      <c r="D43" s="57">
        <v>0</v>
      </c>
      <c r="E43" s="58">
        <v>3</v>
      </c>
      <c r="F43" s="59">
        <v>0</v>
      </c>
      <c r="G43" s="60">
        <v>-145893</v>
      </c>
      <c r="H43" s="60">
        <v>-116791</v>
      </c>
    </row>
    <row r="44" spans="1:9" ht="13.5" thickBot="1">
      <c r="A44" s="77" t="s">
        <v>279</v>
      </c>
      <c r="B44" s="78" t="s">
        <v>69</v>
      </c>
      <c r="C44" s="79" t="s">
        <v>280</v>
      </c>
      <c r="D44" s="80">
        <v>0</v>
      </c>
      <c r="E44" s="81">
        <v>3</v>
      </c>
      <c r="F44" s="82">
        <v>1</v>
      </c>
      <c r="G44" s="83">
        <v>-3165888</v>
      </c>
      <c r="H44" s="83">
        <v>-6470031</v>
      </c>
      <c r="I44" s="17">
        <v>1</v>
      </c>
    </row>
    <row r="45" spans="1:8" ht="13.5" thickBot="1">
      <c r="A45" s="84"/>
      <c r="B45" s="85"/>
      <c r="C45" s="86"/>
      <c r="D45" s="87"/>
      <c r="E45" s="87"/>
      <c r="F45" s="87"/>
      <c r="G45" s="88"/>
      <c r="H45" s="88"/>
    </row>
    <row r="46" spans="1:8" ht="12.75">
      <c r="A46" s="89"/>
      <c r="B46" s="90" t="s">
        <v>7</v>
      </c>
      <c r="C46" s="91" t="s">
        <v>281</v>
      </c>
      <c r="D46" s="92">
        <v>0</v>
      </c>
      <c r="E46" s="93">
        <v>3</v>
      </c>
      <c r="F46" s="94">
        <v>2</v>
      </c>
      <c r="G46" s="95">
        <f>G47+G48+G49</f>
        <v>-631392</v>
      </c>
      <c r="H46" s="95">
        <f>H47+H48+H49</f>
        <v>-106589</v>
      </c>
    </row>
    <row r="47" spans="1:8" ht="12.75">
      <c r="A47" s="54" t="s">
        <v>282</v>
      </c>
      <c r="B47" s="67" t="s">
        <v>20</v>
      </c>
      <c r="C47" s="56" t="s">
        <v>276</v>
      </c>
      <c r="D47" s="57">
        <v>0</v>
      </c>
      <c r="E47" s="58">
        <v>3</v>
      </c>
      <c r="F47" s="59">
        <v>3</v>
      </c>
      <c r="G47" s="60">
        <v>-1750317</v>
      </c>
      <c r="H47" s="60">
        <v>2313703</v>
      </c>
    </row>
    <row r="48" spans="1:8" ht="12.75">
      <c r="A48" s="54" t="s">
        <v>283</v>
      </c>
      <c r="B48" s="67" t="s">
        <v>21</v>
      </c>
      <c r="C48" s="56" t="s">
        <v>278</v>
      </c>
      <c r="D48" s="57">
        <v>0</v>
      </c>
      <c r="E48" s="58">
        <v>3</v>
      </c>
      <c r="F48" s="59">
        <v>4</v>
      </c>
      <c r="G48" s="60">
        <v>-14197</v>
      </c>
      <c r="H48" s="60">
        <v>-7200</v>
      </c>
    </row>
    <row r="49" spans="1:8" ht="12.75">
      <c r="A49" s="54" t="s">
        <v>284</v>
      </c>
      <c r="B49" s="67" t="s">
        <v>22</v>
      </c>
      <c r="C49" s="56" t="s">
        <v>280</v>
      </c>
      <c r="D49" s="57">
        <v>0</v>
      </c>
      <c r="E49" s="58">
        <v>3</v>
      </c>
      <c r="F49" s="59">
        <v>5</v>
      </c>
      <c r="G49" s="60">
        <v>1133122</v>
      </c>
      <c r="H49" s="60">
        <v>-2413092</v>
      </c>
    </row>
    <row r="50" spans="1:8" ht="12.75" customHeight="1">
      <c r="A50" s="61"/>
      <c r="B50" s="96" t="s">
        <v>285</v>
      </c>
      <c r="C50" s="63" t="s">
        <v>602</v>
      </c>
      <c r="D50" s="64">
        <v>0</v>
      </c>
      <c r="E50" s="65">
        <v>3</v>
      </c>
      <c r="F50" s="66">
        <v>6</v>
      </c>
      <c r="G50" s="60">
        <f>G51+G54</f>
        <v>1827370</v>
      </c>
      <c r="H50" s="60">
        <f>H51+H54</f>
        <v>2093625</v>
      </c>
    </row>
    <row r="51" spans="1:8" ht="12.75">
      <c r="A51" s="61"/>
      <c r="B51" s="67" t="s">
        <v>6</v>
      </c>
      <c r="C51" s="68" t="s">
        <v>286</v>
      </c>
      <c r="D51" s="57">
        <v>0</v>
      </c>
      <c r="E51" s="58">
        <v>3</v>
      </c>
      <c r="F51" s="59">
        <v>7</v>
      </c>
      <c r="G51" s="60">
        <f>G52+G53</f>
        <v>1876908</v>
      </c>
      <c r="H51" s="60">
        <f>H52+H53</f>
        <v>2109779</v>
      </c>
    </row>
    <row r="52" spans="1:8" ht="12.75">
      <c r="A52" s="54" t="s">
        <v>287</v>
      </c>
      <c r="B52" s="69" t="s">
        <v>288</v>
      </c>
      <c r="C52" s="68" t="s">
        <v>289</v>
      </c>
      <c r="D52" s="57">
        <v>0</v>
      </c>
      <c r="E52" s="58">
        <v>3</v>
      </c>
      <c r="F52" s="59">
        <v>8</v>
      </c>
      <c r="G52" s="60">
        <v>1876908</v>
      </c>
      <c r="H52" s="60">
        <v>2109779</v>
      </c>
    </row>
    <row r="53" spans="1:8" ht="12.75">
      <c r="A53" s="54" t="s">
        <v>290</v>
      </c>
      <c r="B53" s="69" t="s">
        <v>291</v>
      </c>
      <c r="C53" s="68" t="s">
        <v>280</v>
      </c>
      <c r="D53" s="57">
        <v>0</v>
      </c>
      <c r="E53" s="58">
        <v>3</v>
      </c>
      <c r="F53" s="59">
        <v>9</v>
      </c>
      <c r="G53" s="60"/>
      <c r="H53" s="60"/>
    </row>
    <row r="54" spans="1:9" s="97" customFormat="1" ht="11.25">
      <c r="A54" s="61"/>
      <c r="B54" s="67" t="s">
        <v>7</v>
      </c>
      <c r="C54" s="56" t="s">
        <v>292</v>
      </c>
      <c r="D54" s="57">
        <v>0</v>
      </c>
      <c r="E54" s="58">
        <v>4</v>
      </c>
      <c r="F54" s="59">
        <v>0</v>
      </c>
      <c r="G54" s="60">
        <f>G55+G56+G57</f>
        <v>-49538</v>
      </c>
      <c r="H54" s="60">
        <f>H55+H56+H57</f>
        <v>-16154</v>
      </c>
      <c r="I54" s="17"/>
    </row>
    <row r="55" spans="1:8" ht="19.5">
      <c r="A55" s="54" t="s">
        <v>293</v>
      </c>
      <c r="B55" s="67" t="s">
        <v>20</v>
      </c>
      <c r="C55" s="76" t="s">
        <v>276</v>
      </c>
      <c r="D55" s="57">
        <v>0</v>
      </c>
      <c r="E55" s="58">
        <v>4</v>
      </c>
      <c r="F55" s="59">
        <v>1</v>
      </c>
      <c r="G55" s="60">
        <v>-49538</v>
      </c>
      <c r="H55" s="60">
        <v>-16154</v>
      </c>
    </row>
    <row r="56" spans="1:8" ht="12.75">
      <c r="A56" s="54" t="s">
        <v>294</v>
      </c>
      <c r="B56" s="67" t="s">
        <v>21</v>
      </c>
      <c r="C56" s="56" t="s">
        <v>278</v>
      </c>
      <c r="D56" s="57">
        <v>0</v>
      </c>
      <c r="E56" s="58">
        <v>4</v>
      </c>
      <c r="F56" s="59">
        <v>2</v>
      </c>
      <c r="G56" s="60"/>
      <c r="H56" s="60"/>
    </row>
    <row r="57" spans="1:8" ht="12.75">
      <c r="A57" s="54" t="s">
        <v>295</v>
      </c>
      <c r="B57" s="67" t="s">
        <v>22</v>
      </c>
      <c r="C57" s="56" t="s">
        <v>280</v>
      </c>
      <c r="D57" s="57">
        <v>0</v>
      </c>
      <c r="E57" s="58">
        <v>4</v>
      </c>
      <c r="F57" s="59">
        <v>3</v>
      </c>
      <c r="G57" s="60"/>
      <c r="H57" s="60"/>
    </row>
    <row r="58" spans="1:9" s="98" customFormat="1" ht="22.5">
      <c r="A58" s="61"/>
      <c r="B58" s="62" t="s">
        <v>296</v>
      </c>
      <c r="C58" s="3" t="s">
        <v>603</v>
      </c>
      <c r="D58" s="64">
        <v>0</v>
      </c>
      <c r="E58" s="65">
        <v>4</v>
      </c>
      <c r="F58" s="66">
        <v>4</v>
      </c>
      <c r="G58" s="60">
        <f>G59+G60+G61</f>
        <v>0</v>
      </c>
      <c r="H58" s="60">
        <f>H59+H60+H61</f>
        <v>0</v>
      </c>
      <c r="I58" s="52"/>
    </row>
    <row r="59" spans="1:8" ht="12.75">
      <c r="A59" s="54" t="s">
        <v>297</v>
      </c>
      <c r="B59" s="67" t="s">
        <v>6</v>
      </c>
      <c r="C59" s="56" t="s">
        <v>276</v>
      </c>
      <c r="D59" s="57">
        <v>0</v>
      </c>
      <c r="E59" s="58">
        <v>4</v>
      </c>
      <c r="F59" s="59">
        <v>5</v>
      </c>
      <c r="G59" s="60"/>
      <c r="H59" s="60"/>
    </row>
    <row r="60" spans="1:8" ht="12.75">
      <c r="A60" s="54" t="s">
        <v>298</v>
      </c>
      <c r="B60" s="67" t="s">
        <v>7</v>
      </c>
      <c r="C60" s="56" t="s">
        <v>278</v>
      </c>
      <c r="D60" s="57">
        <v>0</v>
      </c>
      <c r="E60" s="58">
        <v>4</v>
      </c>
      <c r="F60" s="59">
        <v>6</v>
      </c>
      <c r="G60" s="60"/>
      <c r="H60" s="60"/>
    </row>
    <row r="61" spans="1:8" ht="12.75">
      <c r="A61" s="54" t="s">
        <v>299</v>
      </c>
      <c r="B61" s="67" t="s">
        <v>11</v>
      </c>
      <c r="C61" s="56" t="s">
        <v>280</v>
      </c>
      <c r="D61" s="57">
        <v>0</v>
      </c>
      <c r="E61" s="58">
        <v>4</v>
      </c>
      <c r="F61" s="59">
        <v>7</v>
      </c>
      <c r="G61" s="60"/>
      <c r="H61" s="60"/>
    </row>
    <row r="62" spans="1:8" ht="12.75" customHeight="1">
      <c r="A62" s="61"/>
      <c r="B62" s="62" t="s">
        <v>300</v>
      </c>
      <c r="C62" s="3" t="s">
        <v>604</v>
      </c>
      <c r="D62" s="64">
        <v>0</v>
      </c>
      <c r="E62" s="65">
        <v>4</v>
      </c>
      <c r="F62" s="66">
        <v>8</v>
      </c>
      <c r="G62" s="60">
        <f>G63+G64</f>
        <v>63147</v>
      </c>
      <c r="H62" s="60">
        <f>H63+H64</f>
        <v>101038</v>
      </c>
    </row>
    <row r="63" spans="1:8" ht="12.75">
      <c r="A63" s="54" t="s">
        <v>301</v>
      </c>
      <c r="B63" s="67" t="s">
        <v>6</v>
      </c>
      <c r="C63" s="68" t="s">
        <v>302</v>
      </c>
      <c r="D63" s="57">
        <v>0</v>
      </c>
      <c r="E63" s="58">
        <v>4</v>
      </c>
      <c r="F63" s="59">
        <v>9</v>
      </c>
      <c r="G63" s="60"/>
      <c r="H63" s="60"/>
    </row>
    <row r="64" spans="1:8" ht="12.75">
      <c r="A64" s="54" t="s">
        <v>303</v>
      </c>
      <c r="B64" s="67" t="s">
        <v>7</v>
      </c>
      <c r="C64" s="68" t="s">
        <v>304</v>
      </c>
      <c r="D64" s="57">
        <v>0</v>
      </c>
      <c r="E64" s="58">
        <v>5</v>
      </c>
      <c r="F64" s="59">
        <v>0</v>
      </c>
      <c r="G64" s="60">
        <v>63147</v>
      </c>
      <c r="H64" s="60">
        <v>101038</v>
      </c>
    </row>
    <row r="65" spans="1:8" ht="12.75">
      <c r="A65" s="61"/>
      <c r="B65" s="62" t="s">
        <v>305</v>
      </c>
      <c r="C65" s="99" t="s">
        <v>605</v>
      </c>
      <c r="D65" s="64">
        <v>0</v>
      </c>
      <c r="E65" s="65">
        <v>5</v>
      </c>
      <c r="F65" s="66">
        <v>1</v>
      </c>
      <c r="G65" s="60">
        <f>G66+G70</f>
        <v>11591588</v>
      </c>
      <c r="H65" s="60">
        <f>H66+H70</f>
        <v>11608543</v>
      </c>
    </row>
    <row r="66" spans="1:8" ht="12.75">
      <c r="A66" s="61"/>
      <c r="B66" s="69" t="s">
        <v>6</v>
      </c>
      <c r="C66" s="68" t="s">
        <v>306</v>
      </c>
      <c r="D66" s="57">
        <v>0</v>
      </c>
      <c r="E66" s="58">
        <v>5</v>
      </c>
      <c r="F66" s="59">
        <v>2</v>
      </c>
      <c r="G66" s="60">
        <f>G67+G68+G69</f>
        <v>8067805</v>
      </c>
      <c r="H66" s="60">
        <f>H67+H68+H69</f>
        <v>8063439</v>
      </c>
    </row>
    <row r="67" spans="1:8" ht="12.75">
      <c r="A67" s="54" t="s">
        <v>307</v>
      </c>
      <c r="B67" s="67" t="s">
        <v>18</v>
      </c>
      <c r="C67" s="68" t="s">
        <v>308</v>
      </c>
      <c r="D67" s="57">
        <v>0</v>
      </c>
      <c r="E67" s="58">
        <v>5</v>
      </c>
      <c r="F67" s="59">
        <v>3</v>
      </c>
      <c r="G67" s="60">
        <v>1825949</v>
      </c>
      <c r="H67" s="60">
        <v>1957634</v>
      </c>
    </row>
    <row r="68" spans="1:8" ht="29.25">
      <c r="A68" s="54" t="s">
        <v>309</v>
      </c>
      <c r="B68" s="67" t="s">
        <v>19</v>
      </c>
      <c r="C68" s="100" t="s">
        <v>310</v>
      </c>
      <c r="D68" s="57">
        <v>0</v>
      </c>
      <c r="E68" s="58">
        <v>5</v>
      </c>
      <c r="F68" s="59">
        <v>4</v>
      </c>
      <c r="G68" s="60">
        <v>6031692</v>
      </c>
      <c r="H68" s="60">
        <v>6108347</v>
      </c>
    </row>
    <row r="69" spans="1:8" ht="12.75">
      <c r="A69" s="54" t="s">
        <v>311</v>
      </c>
      <c r="B69" s="67" t="s">
        <v>69</v>
      </c>
      <c r="C69" s="68" t="s">
        <v>312</v>
      </c>
      <c r="D69" s="57">
        <v>0</v>
      </c>
      <c r="E69" s="58">
        <v>5</v>
      </c>
      <c r="F69" s="59">
        <v>5</v>
      </c>
      <c r="G69" s="60">
        <v>210164</v>
      </c>
      <c r="H69" s="60">
        <v>-2542</v>
      </c>
    </row>
    <row r="70" spans="1:8" ht="12.75">
      <c r="A70" s="61"/>
      <c r="B70" s="67" t="s">
        <v>7</v>
      </c>
      <c r="C70" s="68" t="s">
        <v>313</v>
      </c>
      <c r="D70" s="57">
        <v>0</v>
      </c>
      <c r="E70" s="58">
        <v>5</v>
      </c>
      <c r="F70" s="59">
        <v>6</v>
      </c>
      <c r="G70" s="60">
        <f>G71+G72+G73</f>
        <v>3523783</v>
      </c>
      <c r="H70" s="60">
        <f>H71+H72+H73</f>
        <v>3545104</v>
      </c>
    </row>
    <row r="71" spans="1:8" ht="12.75">
      <c r="A71" s="54" t="s">
        <v>314</v>
      </c>
      <c r="B71" s="67" t="s">
        <v>20</v>
      </c>
      <c r="C71" s="100" t="s">
        <v>315</v>
      </c>
      <c r="D71" s="57">
        <v>0</v>
      </c>
      <c r="E71" s="58">
        <v>5</v>
      </c>
      <c r="F71" s="59">
        <v>7</v>
      </c>
      <c r="G71" s="60">
        <v>189509</v>
      </c>
      <c r="H71" s="60">
        <v>195691</v>
      </c>
    </row>
    <row r="72" spans="1:8" ht="12.75">
      <c r="A72" s="54" t="s">
        <v>316</v>
      </c>
      <c r="B72" s="67" t="s">
        <v>21</v>
      </c>
      <c r="C72" s="68" t="s">
        <v>317</v>
      </c>
      <c r="D72" s="57">
        <v>0</v>
      </c>
      <c r="E72" s="58">
        <v>5</v>
      </c>
      <c r="F72" s="59">
        <v>8</v>
      </c>
      <c r="G72" s="60">
        <v>1655981</v>
      </c>
      <c r="H72" s="60">
        <v>1688029</v>
      </c>
    </row>
    <row r="73" spans="1:8" ht="19.5">
      <c r="A73" s="54" t="s">
        <v>318</v>
      </c>
      <c r="B73" s="67" t="s">
        <v>22</v>
      </c>
      <c r="C73" s="100" t="s">
        <v>319</v>
      </c>
      <c r="D73" s="57">
        <v>0</v>
      </c>
      <c r="E73" s="58">
        <v>5</v>
      </c>
      <c r="F73" s="59">
        <v>9</v>
      </c>
      <c r="G73" s="60">
        <v>1678293</v>
      </c>
      <c r="H73" s="60">
        <v>1661384</v>
      </c>
    </row>
    <row r="74" spans="1:8" ht="12.75">
      <c r="A74" s="61"/>
      <c r="B74" s="62" t="s">
        <v>320</v>
      </c>
      <c r="C74" s="99" t="s">
        <v>606</v>
      </c>
      <c r="D74" s="64">
        <v>0</v>
      </c>
      <c r="E74" s="65">
        <v>6</v>
      </c>
      <c r="F74" s="66">
        <v>0</v>
      </c>
      <c r="G74" s="60">
        <f>G75+G76+G77+G78+G79+G80</f>
        <v>407285</v>
      </c>
      <c r="H74" s="60">
        <f>H75+H76+H77+H78+H79+H80</f>
        <v>474221</v>
      </c>
    </row>
    <row r="75" spans="1:8" ht="12.75">
      <c r="A75" s="54" t="s">
        <v>321</v>
      </c>
      <c r="B75" s="67" t="s">
        <v>6</v>
      </c>
      <c r="C75" s="56" t="s">
        <v>322</v>
      </c>
      <c r="D75" s="57">
        <v>0</v>
      </c>
      <c r="E75" s="58">
        <v>6</v>
      </c>
      <c r="F75" s="59">
        <v>1</v>
      </c>
      <c r="G75" s="60">
        <v>16467</v>
      </c>
      <c r="H75" s="60"/>
    </row>
    <row r="76" spans="1:8" ht="12.75">
      <c r="A76" s="54" t="s">
        <v>323</v>
      </c>
      <c r="B76" s="67" t="s">
        <v>7</v>
      </c>
      <c r="C76" s="4" t="s">
        <v>324</v>
      </c>
      <c r="D76" s="57">
        <v>0</v>
      </c>
      <c r="E76" s="58">
        <v>6</v>
      </c>
      <c r="F76" s="59">
        <v>2</v>
      </c>
      <c r="G76" s="60">
        <v>118319</v>
      </c>
      <c r="H76" s="60">
        <v>135162</v>
      </c>
    </row>
    <row r="77" spans="1:8" ht="12.75">
      <c r="A77" s="54" t="s">
        <v>325</v>
      </c>
      <c r="B77" s="67" t="s">
        <v>11</v>
      </c>
      <c r="C77" s="68" t="s">
        <v>326</v>
      </c>
      <c r="D77" s="57">
        <v>0</v>
      </c>
      <c r="E77" s="58">
        <v>6</v>
      </c>
      <c r="F77" s="59">
        <v>3</v>
      </c>
      <c r="G77" s="60"/>
      <c r="H77" s="60"/>
    </row>
    <row r="78" spans="1:8" ht="12.75">
      <c r="A78" s="54" t="s">
        <v>327</v>
      </c>
      <c r="B78" s="67" t="s">
        <v>28</v>
      </c>
      <c r="C78" s="68" t="s">
        <v>328</v>
      </c>
      <c r="D78" s="57">
        <v>0</v>
      </c>
      <c r="E78" s="58">
        <v>6</v>
      </c>
      <c r="F78" s="59">
        <v>4</v>
      </c>
      <c r="G78" s="60">
        <v>77</v>
      </c>
      <c r="H78" s="60"/>
    </row>
    <row r="79" spans="1:8" ht="12.75">
      <c r="A79" s="54" t="s">
        <v>329</v>
      </c>
      <c r="B79" s="67" t="s">
        <v>52</v>
      </c>
      <c r="C79" s="4" t="s">
        <v>330</v>
      </c>
      <c r="D79" s="57">
        <v>0</v>
      </c>
      <c r="E79" s="58">
        <v>6</v>
      </c>
      <c r="F79" s="59">
        <v>5</v>
      </c>
      <c r="G79" s="60">
        <v>272422</v>
      </c>
      <c r="H79" s="60">
        <v>339059</v>
      </c>
    </row>
    <row r="80" spans="1:8" ht="12.75">
      <c r="A80" s="54" t="s">
        <v>331</v>
      </c>
      <c r="B80" s="67" t="s">
        <v>53</v>
      </c>
      <c r="C80" s="26" t="s">
        <v>332</v>
      </c>
      <c r="D80" s="57">
        <v>0</v>
      </c>
      <c r="E80" s="58">
        <v>6</v>
      </c>
      <c r="F80" s="59">
        <v>6</v>
      </c>
      <c r="G80" s="60"/>
      <c r="H80" s="60"/>
    </row>
    <row r="81" spans="1:8" ht="12.75">
      <c r="A81" s="61"/>
      <c r="B81" s="62" t="s">
        <v>333</v>
      </c>
      <c r="C81" s="99" t="s">
        <v>607</v>
      </c>
      <c r="D81" s="64">
        <v>0</v>
      </c>
      <c r="E81" s="65">
        <v>6</v>
      </c>
      <c r="F81" s="66">
        <v>7</v>
      </c>
      <c r="G81" s="60">
        <f>G82+G83</f>
        <v>567100</v>
      </c>
      <c r="H81" s="60">
        <f>H82+H83</f>
        <v>374202</v>
      </c>
    </row>
    <row r="82" spans="1:8" ht="12.75">
      <c r="A82" s="54" t="s">
        <v>334</v>
      </c>
      <c r="B82" s="67" t="s">
        <v>6</v>
      </c>
      <c r="C82" s="4" t="s">
        <v>335</v>
      </c>
      <c r="D82" s="57">
        <v>0</v>
      </c>
      <c r="E82" s="58">
        <v>6</v>
      </c>
      <c r="F82" s="59">
        <v>8</v>
      </c>
      <c r="G82" s="60">
        <v>231563</v>
      </c>
      <c r="H82" s="60">
        <v>226919</v>
      </c>
    </row>
    <row r="83" spans="1:8" ht="20.25" thickBot="1">
      <c r="A83" s="77" t="s">
        <v>336</v>
      </c>
      <c r="B83" s="78" t="s">
        <v>7</v>
      </c>
      <c r="C83" s="101" t="s">
        <v>337</v>
      </c>
      <c r="D83" s="80">
        <v>0</v>
      </c>
      <c r="E83" s="81">
        <v>6</v>
      </c>
      <c r="F83" s="82">
        <v>9</v>
      </c>
      <c r="G83" s="83">
        <v>335537</v>
      </c>
      <c r="H83" s="83">
        <v>147283</v>
      </c>
    </row>
    <row r="84" spans="1:9" ht="12.75">
      <c r="A84" s="102"/>
      <c r="B84" s="103"/>
      <c r="C84" s="104"/>
      <c r="D84" s="105"/>
      <c r="E84" s="105"/>
      <c r="F84" s="105"/>
      <c r="G84" s="106"/>
      <c r="H84" s="106"/>
      <c r="I84" s="17" t="s">
        <v>7</v>
      </c>
    </row>
    <row r="85" spans="1:8" ht="13.5" thickBot="1">
      <c r="A85" s="84"/>
      <c r="B85" s="85"/>
      <c r="C85" s="107"/>
      <c r="D85" s="87"/>
      <c r="E85" s="87"/>
      <c r="F85" s="87"/>
      <c r="G85" s="88"/>
      <c r="H85" s="88"/>
    </row>
    <row r="86" spans="1:8" ht="12.75">
      <c r="A86" s="89">
        <v>467.4581</v>
      </c>
      <c r="B86" s="108" t="s">
        <v>338</v>
      </c>
      <c r="C86" s="109" t="s">
        <v>339</v>
      </c>
      <c r="D86" s="48">
        <v>0</v>
      </c>
      <c r="E86" s="49">
        <v>7</v>
      </c>
      <c r="F86" s="50">
        <v>0</v>
      </c>
      <c r="G86" s="95">
        <v>508302</v>
      </c>
      <c r="H86" s="95">
        <v>4164</v>
      </c>
    </row>
    <row r="87" spans="1:8" ht="27" customHeight="1">
      <c r="A87" s="61" t="s">
        <v>340</v>
      </c>
      <c r="B87" s="62" t="s">
        <v>341</v>
      </c>
      <c r="C87" s="99" t="s">
        <v>608</v>
      </c>
      <c r="D87" s="64">
        <v>0</v>
      </c>
      <c r="E87" s="65">
        <v>7</v>
      </c>
      <c r="F87" s="66">
        <v>1</v>
      </c>
      <c r="G87" s="110">
        <f>G14+G23+G37+G38+G39-G40-G50-G58-G62-G65-G74-G81-G86</f>
        <v>1504736</v>
      </c>
      <c r="H87" s="110">
        <f>H14+H23+H37+H38+H39-H40-H50-H58-H62-H65-H74-H81-H86</f>
        <v>437304</v>
      </c>
    </row>
    <row r="88" spans="1:8" ht="12.75">
      <c r="A88" s="61"/>
      <c r="B88" s="62" t="s">
        <v>342</v>
      </c>
      <c r="C88" s="3" t="s">
        <v>609</v>
      </c>
      <c r="D88" s="64">
        <v>0</v>
      </c>
      <c r="E88" s="65">
        <v>7</v>
      </c>
      <c r="F88" s="66">
        <v>2</v>
      </c>
      <c r="G88" s="110">
        <f>G89+G90</f>
        <v>125663</v>
      </c>
      <c r="H88" s="110">
        <f>H89+H90</f>
        <v>53090</v>
      </c>
    </row>
    <row r="89" spans="1:8" ht="12.75">
      <c r="A89" s="54" t="s">
        <v>343</v>
      </c>
      <c r="B89" s="67" t="s">
        <v>6</v>
      </c>
      <c r="C89" s="4" t="s">
        <v>344</v>
      </c>
      <c r="D89" s="57">
        <v>0</v>
      </c>
      <c r="E89" s="58">
        <v>7</v>
      </c>
      <c r="F89" s="59">
        <v>3</v>
      </c>
      <c r="G89" s="60">
        <v>125663</v>
      </c>
      <c r="H89" s="60">
        <v>53090</v>
      </c>
    </row>
    <row r="90" spans="1:8" ht="12.75">
      <c r="A90" s="61"/>
      <c r="B90" s="69" t="s">
        <v>7</v>
      </c>
      <c r="C90" s="4" t="s">
        <v>345</v>
      </c>
      <c r="D90" s="57">
        <v>0</v>
      </c>
      <c r="E90" s="58">
        <v>7</v>
      </c>
      <c r="F90" s="59">
        <v>4</v>
      </c>
      <c r="G90" s="60"/>
      <c r="H90" s="60"/>
    </row>
    <row r="91" spans="1:8" ht="13.5" thickBot="1">
      <c r="A91" s="111" t="s">
        <v>346</v>
      </c>
      <c r="B91" s="112" t="s">
        <v>347</v>
      </c>
      <c r="C91" s="113" t="s">
        <v>610</v>
      </c>
      <c r="D91" s="114">
        <v>0</v>
      </c>
      <c r="E91" s="115">
        <v>7</v>
      </c>
      <c r="F91" s="116">
        <v>5</v>
      </c>
      <c r="G91" s="117">
        <f>G87-G88</f>
        <v>1379073</v>
      </c>
      <c r="H91" s="117">
        <f>H87-H88</f>
        <v>384214</v>
      </c>
    </row>
    <row r="92" spans="1:8" ht="12.75">
      <c r="A92" s="118" t="s">
        <v>348</v>
      </c>
      <c r="B92" s="119" t="s">
        <v>349</v>
      </c>
      <c r="C92" s="120" t="s">
        <v>350</v>
      </c>
      <c r="D92" s="46">
        <v>0</v>
      </c>
      <c r="E92" s="121">
        <v>7</v>
      </c>
      <c r="F92" s="122">
        <v>6</v>
      </c>
      <c r="G92" s="123"/>
      <c r="H92" s="123"/>
    </row>
    <row r="93" spans="1:8" ht="12.75">
      <c r="A93" s="124"/>
      <c r="B93" s="125" t="s">
        <v>351</v>
      </c>
      <c r="C93" s="126" t="s">
        <v>611</v>
      </c>
      <c r="D93" s="127">
        <v>0</v>
      </c>
      <c r="E93" s="128">
        <v>7</v>
      </c>
      <c r="F93" s="129">
        <v>7</v>
      </c>
      <c r="G93" s="130">
        <f>G91+G92</f>
        <v>1379073</v>
      </c>
      <c r="H93" s="130">
        <f>H91+H92</f>
        <v>384214</v>
      </c>
    </row>
    <row r="94" spans="1:9" s="53" customFormat="1" ht="12.75">
      <c r="A94" s="124"/>
      <c r="B94" s="125" t="s">
        <v>352</v>
      </c>
      <c r="C94" s="126" t="s">
        <v>612</v>
      </c>
      <c r="D94" s="127">
        <v>0</v>
      </c>
      <c r="E94" s="128">
        <v>7</v>
      </c>
      <c r="F94" s="129">
        <v>8</v>
      </c>
      <c r="G94" s="131">
        <f>G95+G96+G97+G98+G99+G100</f>
        <v>13090</v>
      </c>
      <c r="H94" s="131">
        <f>H95+H96+H97+H98+H99+H100</f>
        <v>1557244</v>
      </c>
      <c r="I94" s="52"/>
    </row>
    <row r="95" spans="1:8" ht="12.75">
      <c r="A95" s="124"/>
      <c r="B95" s="132" t="s">
        <v>6</v>
      </c>
      <c r="C95" s="133" t="s">
        <v>353</v>
      </c>
      <c r="D95" s="127">
        <v>0</v>
      </c>
      <c r="E95" s="128">
        <v>7</v>
      </c>
      <c r="F95" s="129">
        <v>9</v>
      </c>
      <c r="G95" s="130"/>
      <c r="H95" s="130">
        <v>1563456</v>
      </c>
    </row>
    <row r="96" spans="1:8" ht="12.75">
      <c r="A96" s="124"/>
      <c r="B96" s="134" t="s">
        <v>7</v>
      </c>
      <c r="C96" s="133" t="s">
        <v>354</v>
      </c>
      <c r="D96" s="127">
        <v>0</v>
      </c>
      <c r="E96" s="128">
        <v>8</v>
      </c>
      <c r="F96" s="129">
        <v>0</v>
      </c>
      <c r="G96" s="130">
        <v>13090</v>
      </c>
      <c r="H96" s="130">
        <v>-6212</v>
      </c>
    </row>
    <row r="97" spans="1:8" ht="12.75">
      <c r="A97" s="124"/>
      <c r="B97" s="134" t="s">
        <v>11</v>
      </c>
      <c r="C97" s="133" t="s">
        <v>355</v>
      </c>
      <c r="D97" s="127">
        <v>0</v>
      </c>
      <c r="E97" s="128">
        <v>8</v>
      </c>
      <c r="F97" s="129">
        <v>1</v>
      </c>
      <c r="G97" s="130"/>
      <c r="H97" s="130"/>
    </row>
    <row r="98" spans="1:8" ht="12.75">
      <c r="A98" s="124"/>
      <c r="B98" s="134" t="s">
        <v>28</v>
      </c>
      <c r="C98" s="133" t="s">
        <v>356</v>
      </c>
      <c r="D98" s="127">
        <v>0</v>
      </c>
      <c r="E98" s="128">
        <v>8</v>
      </c>
      <c r="F98" s="129">
        <v>2</v>
      </c>
      <c r="G98" s="130"/>
      <c r="H98" s="130"/>
    </row>
    <row r="99" spans="1:8" ht="12.75">
      <c r="A99" s="124"/>
      <c r="B99" s="134" t="s">
        <v>52</v>
      </c>
      <c r="C99" s="133" t="s">
        <v>357</v>
      </c>
      <c r="D99" s="127">
        <v>0</v>
      </c>
      <c r="E99" s="128">
        <v>8</v>
      </c>
      <c r="F99" s="129">
        <v>3</v>
      </c>
      <c r="G99" s="130"/>
      <c r="H99" s="130"/>
    </row>
    <row r="100" spans="1:8" ht="12.75">
      <c r="A100" s="124"/>
      <c r="B100" s="135" t="s">
        <v>53</v>
      </c>
      <c r="C100" s="133" t="s">
        <v>358</v>
      </c>
      <c r="D100" s="127">
        <v>0</v>
      </c>
      <c r="E100" s="128">
        <v>8</v>
      </c>
      <c r="F100" s="129">
        <v>4</v>
      </c>
      <c r="G100" s="130"/>
      <c r="H100" s="130"/>
    </row>
    <row r="101" spans="1:9" s="53" customFormat="1" ht="12.75">
      <c r="A101" s="124"/>
      <c r="B101" s="125" t="s">
        <v>359</v>
      </c>
      <c r="C101" s="126" t="s">
        <v>360</v>
      </c>
      <c r="D101" s="127">
        <v>0</v>
      </c>
      <c r="E101" s="128">
        <v>8</v>
      </c>
      <c r="F101" s="129">
        <v>5</v>
      </c>
      <c r="G101" s="131"/>
      <c r="H101" s="131">
        <v>-173718</v>
      </c>
      <c r="I101" s="52"/>
    </row>
    <row r="102" spans="1:9" s="53" customFormat="1" ht="12.75">
      <c r="A102" s="124"/>
      <c r="B102" s="125" t="s">
        <v>361</v>
      </c>
      <c r="C102" s="126" t="s">
        <v>613</v>
      </c>
      <c r="D102" s="127">
        <v>0</v>
      </c>
      <c r="E102" s="128">
        <v>8</v>
      </c>
      <c r="F102" s="129">
        <v>6</v>
      </c>
      <c r="G102" s="131">
        <f>G94+G101</f>
        <v>13090</v>
      </c>
      <c r="H102" s="131">
        <f>H94+H101</f>
        <v>1383526</v>
      </c>
      <c r="I102" s="52"/>
    </row>
    <row r="103" spans="1:9" s="53" customFormat="1" ht="13.5" thickBot="1">
      <c r="A103" s="136"/>
      <c r="B103" s="137" t="s">
        <v>362</v>
      </c>
      <c r="C103" s="138" t="s">
        <v>614</v>
      </c>
      <c r="D103" s="112">
        <v>0</v>
      </c>
      <c r="E103" s="139">
        <v>8</v>
      </c>
      <c r="F103" s="140">
        <v>7</v>
      </c>
      <c r="G103" s="141">
        <f>G93+G102</f>
        <v>1392163</v>
      </c>
      <c r="H103" s="141">
        <f>H93+H102</f>
        <v>1767740</v>
      </c>
      <c r="I103" s="52"/>
    </row>
    <row r="104" spans="5:8" ht="13.5" thickBot="1">
      <c r="E104" s="19"/>
      <c r="F104" s="19"/>
      <c r="G104" s="142"/>
      <c r="H104" s="142"/>
    </row>
    <row r="105" spans="1:8" ht="12.75">
      <c r="A105" s="143"/>
      <c r="B105" s="144"/>
      <c r="C105" s="145" t="s">
        <v>363</v>
      </c>
      <c r="D105" s="46">
        <v>0</v>
      </c>
      <c r="E105" s="121">
        <v>8</v>
      </c>
      <c r="F105" s="122">
        <v>8</v>
      </c>
      <c r="G105" s="146"/>
      <c r="H105" s="146"/>
    </row>
    <row r="106" spans="1:8" ht="12.75">
      <c r="A106" s="124"/>
      <c r="B106" s="125" t="s">
        <v>364</v>
      </c>
      <c r="C106" s="147" t="s">
        <v>365</v>
      </c>
      <c r="D106" s="127">
        <v>0</v>
      </c>
      <c r="E106" s="128">
        <v>8</v>
      </c>
      <c r="F106" s="129">
        <v>9</v>
      </c>
      <c r="G106" s="148"/>
      <c r="H106" s="148"/>
    </row>
    <row r="107" spans="1:8" ht="13.5" thickBot="1">
      <c r="A107" s="149"/>
      <c r="B107" s="150" t="s">
        <v>366</v>
      </c>
      <c r="C107" s="151" t="s">
        <v>367</v>
      </c>
      <c r="D107" s="112">
        <v>0</v>
      </c>
      <c r="E107" s="139">
        <v>9</v>
      </c>
      <c r="F107" s="140">
        <v>0</v>
      </c>
      <c r="G107" s="152"/>
      <c r="H107" s="152"/>
    </row>
    <row r="108" spans="1:8" ht="13.5" thickBot="1">
      <c r="A108" s="42"/>
      <c r="B108" s="153"/>
      <c r="C108" s="154" t="s">
        <v>368</v>
      </c>
      <c r="D108" s="44">
        <v>0</v>
      </c>
      <c r="E108" s="155">
        <v>9</v>
      </c>
      <c r="F108" s="156">
        <v>1</v>
      </c>
      <c r="G108" s="157"/>
      <c r="H108" s="157"/>
    </row>
    <row r="109" spans="2:8" ht="13.5" thickBot="1">
      <c r="B109" s="158"/>
      <c r="C109" s="159"/>
      <c r="E109" s="19"/>
      <c r="F109" s="19"/>
      <c r="G109" s="142"/>
      <c r="H109" s="142"/>
    </row>
    <row r="110" spans="1:8" ht="12.75">
      <c r="A110" s="143"/>
      <c r="B110" s="144"/>
      <c r="C110" s="145" t="s">
        <v>369</v>
      </c>
      <c r="D110" s="46">
        <v>0</v>
      </c>
      <c r="E110" s="121">
        <v>9</v>
      </c>
      <c r="F110" s="122">
        <v>2</v>
      </c>
      <c r="G110" s="146"/>
      <c r="H110" s="146"/>
    </row>
    <row r="111" spans="1:8" ht="12.75">
      <c r="A111" s="124"/>
      <c r="B111" s="125" t="s">
        <v>364</v>
      </c>
      <c r="C111" s="147" t="s">
        <v>365</v>
      </c>
      <c r="D111" s="127">
        <v>0</v>
      </c>
      <c r="E111" s="128">
        <v>9</v>
      </c>
      <c r="F111" s="129">
        <v>3</v>
      </c>
      <c r="G111" s="148"/>
      <c r="H111" s="148"/>
    </row>
    <row r="112" spans="1:8" ht="13.5" thickBot="1">
      <c r="A112" s="149"/>
      <c r="B112" s="150" t="s">
        <v>366</v>
      </c>
      <c r="C112" s="151" t="s">
        <v>367</v>
      </c>
      <c r="D112" s="112">
        <v>0</v>
      </c>
      <c r="E112" s="139">
        <v>9</v>
      </c>
      <c r="F112" s="140">
        <v>4</v>
      </c>
      <c r="G112" s="152"/>
      <c r="H112" s="152"/>
    </row>
    <row r="113" spans="1:8" ht="13.5" thickBot="1">
      <c r="A113" s="42"/>
      <c r="B113" s="153"/>
      <c r="C113" s="154" t="s">
        <v>368</v>
      </c>
      <c r="D113" s="44">
        <v>0</v>
      </c>
      <c r="E113" s="155">
        <v>9</v>
      </c>
      <c r="F113" s="156">
        <v>5</v>
      </c>
      <c r="G113" s="157"/>
      <c r="H113" s="157"/>
    </row>
    <row r="114" spans="1:8" ht="12.75">
      <c r="A114" s="160"/>
      <c r="B114" s="158"/>
      <c r="C114" s="159"/>
      <c r="D114" s="160"/>
      <c r="E114" s="25"/>
      <c r="F114" s="25"/>
      <c r="G114" s="25"/>
      <c r="H114" s="25"/>
    </row>
    <row r="115" spans="1:8" ht="12.75">
      <c r="A115" s="160"/>
      <c r="B115" s="158"/>
      <c r="C115" s="159"/>
      <c r="D115" s="160"/>
      <c r="E115" s="25"/>
      <c r="F115" s="25"/>
      <c r="G115" s="161"/>
      <c r="H115" s="161"/>
    </row>
    <row r="116" spans="1:8" ht="12.75">
      <c r="A116" s="160"/>
      <c r="B116" s="158"/>
      <c r="C116" s="159"/>
      <c r="D116" s="160"/>
      <c r="E116" s="25"/>
      <c r="F116" s="25"/>
      <c r="G116" s="25"/>
      <c r="H116" s="161"/>
    </row>
    <row r="117" spans="1:8" ht="12.75">
      <c r="A117" s="160"/>
      <c r="B117" s="158"/>
      <c r="C117" s="159"/>
      <c r="D117" s="160"/>
      <c r="E117" s="25"/>
      <c r="F117" s="25"/>
      <c r="G117" s="25"/>
      <c r="H117" s="161"/>
    </row>
    <row r="118" spans="1:8" ht="12.75">
      <c r="A118" s="160"/>
      <c r="B118" s="158"/>
      <c r="C118" s="159"/>
      <c r="D118" s="160"/>
      <c r="E118" s="25"/>
      <c r="F118" s="25"/>
      <c r="G118" s="25"/>
      <c r="H118" s="25"/>
    </row>
    <row r="119" spans="1:8" ht="12.75">
      <c r="A119" s="160"/>
      <c r="B119" s="158"/>
      <c r="C119" s="159"/>
      <c r="D119" s="160"/>
      <c r="E119" s="25"/>
      <c r="F119" s="25"/>
      <c r="G119" s="25"/>
      <c r="H119" s="25"/>
    </row>
    <row r="120" spans="1:8" ht="12.75">
      <c r="A120" s="160"/>
      <c r="B120" s="158"/>
      <c r="C120" s="159"/>
      <c r="D120" s="160"/>
      <c r="E120" s="25"/>
      <c r="F120" s="25"/>
      <c r="G120" s="25"/>
      <c r="H120" s="25"/>
    </row>
    <row r="121" spans="1:8" ht="12.75">
      <c r="A121" s="160"/>
      <c r="B121" s="158"/>
      <c r="C121" s="159"/>
      <c r="D121" s="160"/>
      <c r="E121" s="25"/>
      <c r="F121" s="25"/>
      <c r="G121" s="25"/>
      <c r="H121" s="25"/>
    </row>
    <row r="122" spans="1:8" ht="12" customHeight="1">
      <c r="A122" s="160"/>
      <c r="B122" s="158"/>
      <c r="C122" s="159"/>
      <c r="D122" s="160"/>
      <c r="E122" s="25"/>
      <c r="F122" s="25"/>
      <c r="G122" s="25"/>
      <c r="H122" s="25"/>
    </row>
    <row r="123" spans="2:9" ht="12.75">
      <c r="B123" s="158"/>
      <c r="C123" s="159"/>
      <c r="E123" s="19"/>
      <c r="F123" s="19"/>
      <c r="G123" s="19"/>
      <c r="H123" s="19"/>
      <c r="I123" s="17" t="s">
        <v>11</v>
      </c>
    </row>
    <row r="124" spans="2:8" ht="12.75">
      <c r="B124" s="158"/>
      <c r="C124" s="159"/>
      <c r="E124" s="19"/>
      <c r="F124" s="19"/>
      <c r="G124" s="19"/>
      <c r="H124" s="19"/>
    </row>
    <row r="125" spans="1:8" ht="12.75">
      <c r="A125" s="358" t="s">
        <v>370</v>
      </c>
      <c r="B125" s="358"/>
      <c r="C125" s="358"/>
      <c r="D125" s="358"/>
      <c r="E125" s="358"/>
      <c r="F125" s="358"/>
      <c r="G125" s="358"/>
      <c r="H125" s="358"/>
    </row>
    <row r="126" spans="5:8" ht="13.5" thickBot="1">
      <c r="E126" s="19"/>
      <c r="F126" s="19"/>
      <c r="G126" s="19"/>
      <c r="H126" s="19"/>
    </row>
    <row r="127" spans="1:8" ht="22.5">
      <c r="A127" s="162"/>
      <c r="B127" s="163" t="s">
        <v>217</v>
      </c>
      <c r="C127" s="164" t="s">
        <v>371</v>
      </c>
      <c r="D127" s="163">
        <v>0</v>
      </c>
      <c r="E127" s="165">
        <v>9</v>
      </c>
      <c r="F127" s="166">
        <v>6</v>
      </c>
      <c r="G127" s="218">
        <f>G128+G129+G130+G131+G132+G133</f>
        <v>1379073</v>
      </c>
      <c r="H127" s="218">
        <f>H128+H129+H130+H131+H132+H133</f>
        <v>384214</v>
      </c>
    </row>
    <row r="128" spans="1:8" ht="12.75">
      <c r="A128" s="167" t="s">
        <v>372</v>
      </c>
      <c r="B128" s="168" t="s">
        <v>6</v>
      </c>
      <c r="C128" s="169" t="s">
        <v>373</v>
      </c>
      <c r="D128" s="168">
        <v>0</v>
      </c>
      <c r="E128" s="170">
        <v>9</v>
      </c>
      <c r="F128" s="171">
        <v>7</v>
      </c>
      <c r="G128" s="219"/>
      <c r="H128" s="219"/>
    </row>
    <row r="129" spans="1:8" ht="12.75">
      <c r="A129" s="167" t="s">
        <v>374</v>
      </c>
      <c r="B129" s="69" t="s">
        <v>7</v>
      </c>
      <c r="C129" s="169" t="s">
        <v>85</v>
      </c>
      <c r="D129" s="168">
        <v>0</v>
      </c>
      <c r="E129" s="170">
        <v>9</v>
      </c>
      <c r="F129" s="171">
        <v>8</v>
      </c>
      <c r="G129" s="219"/>
      <c r="H129" s="219"/>
    </row>
    <row r="130" spans="1:8" ht="12.75">
      <c r="A130" s="167" t="s">
        <v>375</v>
      </c>
      <c r="B130" s="168" t="s">
        <v>11</v>
      </c>
      <c r="C130" s="169" t="s">
        <v>84</v>
      </c>
      <c r="D130" s="168">
        <v>0</v>
      </c>
      <c r="E130" s="170">
        <v>9</v>
      </c>
      <c r="F130" s="171">
        <v>9</v>
      </c>
      <c r="G130" s="219"/>
      <c r="H130" s="219"/>
    </row>
    <row r="131" spans="1:8" ht="12.75">
      <c r="A131" s="167" t="s">
        <v>376</v>
      </c>
      <c r="B131" s="168" t="s">
        <v>28</v>
      </c>
      <c r="C131" s="169" t="s">
        <v>86</v>
      </c>
      <c r="D131" s="168">
        <v>1</v>
      </c>
      <c r="E131" s="170">
        <v>0</v>
      </c>
      <c r="F131" s="171">
        <v>0</v>
      </c>
      <c r="G131" s="219">
        <f>G91</f>
        <v>1379073</v>
      </c>
      <c r="H131" s="219">
        <f>H91</f>
        <v>384214</v>
      </c>
    </row>
    <row r="132" spans="1:8" ht="12.75">
      <c r="A132" s="167" t="s">
        <v>377</v>
      </c>
      <c r="B132" s="69" t="s">
        <v>52</v>
      </c>
      <c r="C132" s="169" t="s">
        <v>378</v>
      </c>
      <c r="D132" s="168">
        <v>1</v>
      </c>
      <c r="E132" s="170">
        <v>0</v>
      </c>
      <c r="F132" s="171">
        <v>1</v>
      </c>
      <c r="G132" s="219"/>
      <c r="H132" s="219"/>
    </row>
    <row r="133" spans="1:8" ht="12.75">
      <c r="A133" s="69"/>
      <c r="B133" s="168" t="s">
        <v>53</v>
      </c>
      <c r="C133" s="169" t="s">
        <v>379</v>
      </c>
      <c r="D133" s="168">
        <v>1</v>
      </c>
      <c r="E133" s="170">
        <v>0</v>
      </c>
      <c r="F133" s="171">
        <v>2</v>
      </c>
      <c r="G133" s="219">
        <f>G134+G135</f>
        <v>0</v>
      </c>
      <c r="H133" s="219">
        <f>H134+H135</f>
        <v>0</v>
      </c>
    </row>
    <row r="134" spans="1:8" ht="12.75">
      <c r="A134" s="172">
        <v>833</v>
      </c>
      <c r="B134" s="168" t="s">
        <v>92</v>
      </c>
      <c r="C134" s="169" t="s">
        <v>380</v>
      </c>
      <c r="D134" s="168">
        <v>1</v>
      </c>
      <c r="E134" s="170">
        <v>0</v>
      </c>
      <c r="F134" s="171">
        <v>3</v>
      </c>
      <c r="G134" s="219"/>
      <c r="H134" s="219"/>
    </row>
    <row r="135" spans="1:8" ht="12.75">
      <c r="A135" s="69"/>
      <c r="B135" s="168" t="s">
        <v>93</v>
      </c>
      <c r="C135" s="169" t="s">
        <v>381</v>
      </c>
      <c r="D135" s="168">
        <v>1</v>
      </c>
      <c r="E135" s="170">
        <v>0</v>
      </c>
      <c r="F135" s="171">
        <v>4</v>
      </c>
      <c r="G135" s="219"/>
      <c r="H135" s="219"/>
    </row>
    <row r="136" spans="1:8" ht="12.75">
      <c r="A136" s="69"/>
      <c r="B136" s="168" t="s">
        <v>6</v>
      </c>
      <c r="C136" s="169" t="s">
        <v>382</v>
      </c>
      <c r="D136" s="168">
        <v>1</v>
      </c>
      <c r="E136" s="170">
        <v>0</v>
      </c>
      <c r="F136" s="171">
        <v>5</v>
      </c>
      <c r="G136" s="219">
        <f>G14+G23+G37+G38+G39</f>
        <v>28457010</v>
      </c>
      <c r="H136" s="219">
        <f>H14+H23+H37+H38+H39</f>
        <v>29631358</v>
      </c>
    </row>
    <row r="137" spans="1:8" ht="13.5" thickBot="1">
      <c r="A137" s="173"/>
      <c r="B137" s="174" t="s">
        <v>7</v>
      </c>
      <c r="C137" s="175" t="s">
        <v>383</v>
      </c>
      <c r="D137" s="174">
        <v>1</v>
      </c>
      <c r="E137" s="176">
        <v>0</v>
      </c>
      <c r="F137" s="177">
        <v>6</v>
      </c>
      <c r="G137" s="220">
        <f>G40+G50+G58+G62+G65+G74+G81+G86</f>
        <v>26952274</v>
      </c>
      <c r="H137" s="220">
        <f>H40+H50+H58+H62+H65+H74+H81+H86</f>
        <v>29194054</v>
      </c>
    </row>
    <row r="139" ht="12.75">
      <c r="H139" s="39"/>
    </row>
    <row r="141" spans="1:9" ht="12.75">
      <c r="A141" s="11" t="s">
        <v>668</v>
      </c>
      <c r="C141" s="19"/>
      <c r="I141" s="11"/>
    </row>
    <row r="142" spans="1:9" ht="12.75">
      <c r="A142" s="428" t="s">
        <v>689</v>
      </c>
      <c r="B142" s="429"/>
      <c r="C142" s="430"/>
      <c r="G142" s="41" t="s">
        <v>212</v>
      </c>
      <c r="H142" s="41" t="s">
        <v>213</v>
      </c>
      <c r="I142" s="11"/>
    </row>
    <row r="143" spans="3:9" ht="12.75">
      <c r="C143" s="40"/>
      <c r="I143" s="11"/>
    </row>
    <row r="144" spans="8:9" ht="12.75">
      <c r="H144" s="342" t="s">
        <v>663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7">
      <selection activeCell="A85" sqref="A85:B86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3" t="s">
        <v>658</v>
      </c>
      <c r="B1" s="183"/>
      <c r="C1" s="183"/>
      <c r="D1" s="2"/>
      <c r="E1" s="184" t="s">
        <v>593</v>
      </c>
      <c r="F1" s="17"/>
    </row>
    <row r="2" spans="1:6" ht="12.75">
      <c r="A2" s="183" t="s">
        <v>664</v>
      </c>
      <c r="B2" s="183"/>
      <c r="C2" s="183"/>
      <c r="D2" s="2"/>
      <c r="E2" s="178"/>
      <c r="F2" s="17"/>
    </row>
    <row r="3" spans="1:6" ht="12.75">
      <c r="A3" s="183" t="s">
        <v>665</v>
      </c>
      <c r="B3" s="183"/>
      <c r="C3" s="183"/>
      <c r="D3" s="2"/>
      <c r="E3" s="43"/>
      <c r="F3" s="17"/>
    </row>
    <row r="4" spans="1:6" ht="12.75">
      <c r="A4" s="53" t="s">
        <v>666</v>
      </c>
      <c r="B4" s="183"/>
      <c r="C4" s="183"/>
      <c r="D4" s="2"/>
      <c r="E4" s="179"/>
      <c r="F4" s="17"/>
    </row>
    <row r="5" spans="1:6" ht="12.75">
      <c r="A5" s="53" t="s">
        <v>667</v>
      </c>
      <c r="B5" s="183"/>
      <c r="C5" s="183"/>
      <c r="D5" s="2"/>
      <c r="E5" s="43"/>
      <c r="F5" s="17"/>
    </row>
    <row r="6" spans="1:6" ht="12.75">
      <c r="A6" s="53"/>
      <c r="B6" s="2"/>
      <c r="C6" s="2"/>
      <c r="D6" s="2"/>
      <c r="E6" s="179"/>
      <c r="F6" s="17"/>
    </row>
    <row r="7" spans="1:6" ht="12.75">
      <c r="A7" s="53"/>
      <c r="B7" s="2"/>
      <c r="C7" s="2"/>
      <c r="D7" s="2"/>
      <c r="E7" s="43"/>
      <c r="F7" s="17"/>
    </row>
    <row r="8" spans="1:6" ht="20.25" customHeight="1">
      <c r="A8" s="367" t="s">
        <v>384</v>
      </c>
      <c r="B8" s="350"/>
      <c r="C8" s="350"/>
      <c r="D8" s="350"/>
      <c r="E8" s="350"/>
      <c r="F8" s="200"/>
    </row>
    <row r="10" spans="1:6" ht="12.75">
      <c r="A10" s="368" t="s">
        <v>678</v>
      </c>
      <c r="B10" s="352"/>
      <c r="C10" s="352"/>
      <c r="D10" s="352"/>
      <c r="E10" s="352"/>
      <c r="F10" s="193"/>
    </row>
    <row r="11" ht="13.5" thickBot="1"/>
    <row r="12" spans="1:5" ht="13.5" thickBot="1">
      <c r="A12" s="369" t="s">
        <v>385</v>
      </c>
      <c r="B12" s="370"/>
      <c r="C12" s="373" t="s">
        <v>386</v>
      </c>
      <c r="D12" s="375" t="s">
        <v>387</v>
      </c>
      <c r="E12" s="376"/>
    </row>
    <row r="13" spans="1:5" ht="13.5" thickBot="1">
      <c r="A13" s="371"/>
      <c r="B13" s="372"/>
      <c r="C13" s="374"/>
      <c r="D13" s="182" t="s">
        <v>388</v>
      </c>
      <c r="E13" s="182" t="s">
        <v>389</v>
      </c>
    </row>
    <row r="14" spans="1:5" ht="13.5" thickBot="1">
      <c r="A14" s="359">
        <v>1</v>
      </c>
      <c r="B14" s="360"/>
      <c r="C14" s="201">
        <v>2</v>
      </c>
      <c r="D14" s="202">
        <v>3</v>
      </c>
      <c r="E14" s="202">
        <v>4</v>
      </c>
    </row>
    <row r="15" spans="1:5" ht="18.75" customHeight="1" thickBot="1">
      <c r="A15" s="361" t="s">
        <v>390</v>
      </c>
      <c r="B15" s="362"/>
      <c r="C15" s="203"/>
      <c r="D15" s="204"/>
      <c r="E15" s="204"/>
    </row>
    <row r="16" spans="1:6" ht="18.75" customHeight="1" thickBot="1">
      <c r="A16" s="363" t="s">
        <v>391</v>
      </c>
      <c r="B16" s="364"/>
      <c r="C16" s="205" t="s">
        <v>392</v>
      </c>
      <c r="D16" s="206">
        <v>437305</v>
      </c>
      <c r="E16" s="206">
        <v>1504736</v>
      </c>
      <c r="F16" s="207"/>
    </row>
    <row r="17" spans="1:6" ht="15" customHeight="1">
      <c r="A17" s="365" t="s">
        <v>393</v>
      </c>
      <c r="B17" s="366"/>
      <c r="C17" s="208"/>
      <c r="D17" s="209"/>
      <c r="E17" s="209"/>
      <c r="F17" s="207"/>
    </row>
    <row r="18" spans="1:6" ht="14.25" customHeight="1">
      <c r="A18" s="381" t="s">
        <v>394</v>
      </c>
      <c r="B18" s="378"/>
      <c r="C18" s="210" t="s">
        <v>395</v>
      </c>
      <c r="D18" s="211">
        <v>342809</v>
      </c>
      <c r="E18" s="211">
        <v>408338</v>
      </c>
      <c r="F18" s="207"/>
    </row>
    <row r="19" spans="1:6" ht="14.25" customHeight="1">
      <c r="A19" s="381" t="s">
        <v>396</v>
      </c>
      <c r="B19" s="378"/>
      <c r="C19" s="210" t="s">
        <v>115</v>
      </c>
      <c r="D19" s="211">
        <v>46083</v>
      </c>
      <c r="E19" s="211">
        <v>44586</v>
      </c>
      <c r="F19" s="207"/>
    </row>
    <row r="20" spans="1:6" ht="30.75" customHeight="1">
      <c r="A20" s="377" t="s">
        <v>397</v>
      </c>
      <c r="B20" s="378"/>
      <c r="C20" s="210" t="s">
        <v>398</v>
      </c>
      <c r="D20" s="211">
        <v>1563456</v>
      </c>
      <c r="E20" s="211">
        <v>-75809</v>
      </c>
      <c r="F20" s="207"/>
    </row>
    <row r="21" spans="1:6" ht="15" customHeight="1">
      <c r="A21" s="377" t="s">
        <v>399</v>
      </c>
      <c r="B21" s="378"/>
      <c r="C21" s="210" t="s">
        <v>400</v>
      </c>
      <c r="D21" s="211"/>
      <c r="E21" s="211"/>
      <c r="F21" s="207"/>
    </row>
    <row r="22" spans="1:6" ht="15" customHeight="1">
      <c r="A22" s="377" t="s">
        <v>401</v>
      </c>
      <c r="B22" s="378"/>
      <c r="C22" s="210" t="s">
        <v>402</v>
      </c>
      <c r="D22" s="211"/>
      <c r="E22" s="211"/>
      <c r="F22" s="207"/>
    </row>
    <row r="23" spans="1:6" ht="15" customHeight="1">
      <c r="A23" s="377" t="s">
        <v>403</v>
      </c>
      <c r="B23" s="378"/>
      <c r="C23" s="210" t="s">
        <v>404</v>
      </c>
      <c r="D23" s="211"/>
      <c r="E23" s="211"/>
      <c r="F23" s="207"/>
    </row>
    <row r="24" spans="1:6" ht="12.75" customHeight="1">
      <c r="A24" s="377" t="s">
        <v>405</v>
      </c>
      <c r="B24" s="378"/>
      <c r="C24" s="210" t="s">
        <v>406</v>
      </c>
      <c r="D24" s="211"/>
      <c r="E24" s="211"/>
      <c r="F24" s="207"/>
    </row>
    <row r="25" spans="1:6" ht="13.5" customHeight="1" thickBot="1">
      <c r="A25" s="379" t="s">
        <v>407</v>
      </c>
      <c r="B25" s="380"/>
      <c r="C25" s="212" t="s">
        <v>408</v>
      </c>
      <c r="D25" s="213">
        <v>643</v>
      </c>
      <c r="E25" s="213">
        <v>18556</v>
      </c>
      <c r="F25" s="207"/>
    </row>
    <row r="26" spans="1:6" ht="19.5" customHeight="1" thickBot="1">
      <c r="A26" s="382" t="s">
        <v>409</v>
      </c>
      <c r="B26" s="364"/>
      <c r="C26" s="205" t="s">
        <v>410</v>
      </c>
      <c r="D26" s="206">
        <f>D18+D19+D20+D21+D22+D23+D24+D25</f>
        <v>1952991</v>
      </c>
      <c r="E26" s="206">
        <f>E18+E19+E20+E21+E22+E23+E24+E25</f>
        <v>395671</v>
      </c>
      <c r="F26" s="207"/>
    </row>
    <row r="27" spans="1:6" ht="15" customHeight="1">
      <c r="A27" s="383" t="s">
        <v>411</v>
      </c>
      <c r="B27" s="366"/>
      <c r="C27" s="208" t="s">
        <v>412</v>
      </c>
      <c r="D27" s="209">
        <v>-5197345</v>
      </c>
      <c r="E27" s="209">
        <v>-5508622</v>
      </c>
      <c r="F27" s="207"/>
    </row>
    <row r="28" spans="1:6" ht="30" customHeight="1">
      <c r="A28" s="377" t="s">
        <v>413</v>
      </c>
      <c r="B28" s="378"/>
      <c r="C28" s="210" t="s">
        <v>116</v>
      </c>
      <c r="D28" s="211">
        <v>-1453</v>
      </c>
      <c r="E28" s="211">
        <v>-854</v>
      </c>
      <c r="F28" s="207"/>
    </row>
    <row r="29" spans="1:6" ht="16.5" customHeight="1">
      <c r="A29" s="377" t="s">
        <v>414</v>
      </c>
      <c r="B29" s="378"/>
      <c r="C29" s="210" t="s">
        <v>415</v>
      </c>
      <c r="D29" s="211">
        <v>-791163</v>
      </c>
      <c r="E29" s="211">
        <v>2596819</v>
      </c>
      <c r="F29" s="207"/>
    </row>
    <row r="30" spans="1:6" ht="29.25" customHeight="1">
      <c r="A30" s="377" t="s">
        <v>416</v>
      </c>
      <c r="B30" s="378"/>
      <c r="C30" s="210" t="s">
        <v>417</v>
      </c>
      <c r="D30" s="211"/>
      <c r="E30" s="211"/>
      <c r="F30" s="207"/>
    </row>
    <row r="31" spans="1:6" ht="27.75" customHeight="1">
      <c r="A31" s="377" t="s">
        <v>418</v>
      </c>
      <c r="B31" s="378"/>
      <c r="C31" s="210" t="s">
        <v>419</v>
      </c>
      <c r="D31" s="211"/>
      <c r="E31" s="211"/>
      <c r="F31" s="207"/>
    </row>
    <row r="32" spans="1:6" ht="17.25" customHeight="1">
      <c r="A32" s="377" t="s">
        <v>420</v>
      </c>
      <c r="B32" s="378"/>
      <c r="C32" s="210" t="s">
        <v>421</v>
      </c>
      <c r="D32" s="211">
        <v>-1786462</v>
      </c>
      <c r="E32" s="211">
        <v>1090685</v>
      </c>
      <c r="F32" s="207"/>
    </row>
    <row r="33" spans="1:6" ht="15" customHeight="1">
      <c r="A33" s="377" t="s">
        <v>422</v>
      </c>
      <c r="B33" s="378"/>
      <c r="C33" s="210" t="s">
        <v>423</v>
      </c>
      <c r="D33" s="211"/>
      <c r="E33" s="211"/>
      <c r="F33" s="207"/>
    </row>
    <row r="34" spans="1:6" ht="15" customHeight="1">
      <c r="A34" s="377" t="s">
        <v>424</v>
      </c>
      <c r="B34" s="378"/>
      <c r="C34" s="210" t="s">
        <v>425</v>
      </c>
      <c r="D34" s="211">
        <v>-163513</v>
      </c>
      <c r="E34" s="211">
        <v>1171712</v>
      </c>
      <c r="F34" s="207"/>
    </row>
    <row r="35" spans="1:6" ht="15" customHeight="1">
      <c r="A35" s="377" t="s">
        <v>426</v>
      </c>
      <c r="B35" s="378"/>
      <c r="C35" s="210" t="s">
        <v>427</v>
      </c>
      <c r="D35" s="211">
        <v>-40828</v>
      </c>
      <c r="E35" s="211">
        <v>4957</v>
      </c>
      <c r="F35" s="207"/>
    </row>
    <row r="36" spans="1:6" ht="30" customHeight="1">
      <c r="A36" s="377" t="s">
        <v>428</v>
      </c>
      <c r="B36" s="378"/>
      <c r="C36" s="210" t="s">
        <v>429</v>
      </c>
      <c r="D36" s="211">
        <v>-506578</v>
      </c>
      <c r="E36" s="211">
        <v>95019</v>
      </c>
      <c r="F36" s="207"/>
    </row>
    <row r="37" spans="1:6" ht="15" customHeight="1">
      <c r="A37" s="377" t="s">
        <v>430</v>
      </c>
      <c r="B37" s="378"/>
      <c r="C37" s="210" t="s">
        <v>431</v>
      </c>
      <c r="D37" s="211">
        <v>3941963</v>
      </c>
      <c r="E37" s="211">
        <v>441402</v>
      </c>
      <c r="F37" s="207"/>
    </row>
    <row r="38" spans="1:6" ht="30" customHeight="1">
      <c r="A38" s="377" t="s">
        <v>432</v>
      </c>
      <c r="B38" s="378"/>
      <c r="C38" s="210" t="s">
        <v>433</v>
      </c>
      <c r="D38" s="211"/>
      <c r="E38" s="211"/>
      <c r="F38" s="207"/>
    </row>
    <row r="39" spans="1:6" ht="15" customHeight="1">
      <c r="A39" s="377" t="s">
        <v>434</v>
      </c>
      <c r="B39" s="378"/>
      <c r="C39" s="210" t="s">
        <v>435</v>
      </c>
      <c r="D39" s="211"/>
      <c r="E39" s="211"/>
      <c r="F39" s="207"/>
    </row>
    <row r="40" spans="1:6" ht="30.75" customHeight="1">
      <c r="A40" s="377" t="s">
        <v>436</v>
      </c>
      <c r="B40" s="378"/>
      <c r="C40" s="210" t="s">
        <v>437</v>
      </c>
      <c r="D40" s="211"/>
      <c r="E40" s="211"/>
      <c r="F40" s="207"/>
    </row>
    <row r="41" spans="1:6" ht="16.5" customHeight="1">
      <c r="A41" s="377" t="s">
        <v>438</v>
      </c>
      <c r="B41" s="378"/>
      <c r="C41" s="210" t="s">
        <v>439</v>
      </c>
      <c r="D41" s="211"/>
      <c r="E41" s="211"/>
      <c r="F41" s="207"/>
    </row>
    <row r="42" spans="1:6" ht="16.5" customHeight="1">
      <c r="A42" s="377" t="s">
        <v>440</v>
      </c>
      <c r="B42" s="378"/>
      <c r="C42" s="210" t="s">
        <v>441</v>
      </c>
      <c r="D42" s="211">
        <v>65420</v>
      </c>
      <c r="E42" s="211">
        <v>-126482</v>
      </c>
      <c r="F42" s="207"/>
    </row>
    <row r="43" spans="1:6" ht="25.5" customHeight="1">
      <c r="A43" s="377" t="s">
        <v>442</v>
      </c>
      <c r="B43" s="378"/>
      <c r="C43" s="210" t="s">
        <v>443</v>
      </c>
      <c r="D43" s="211"/>
      <c r="E43" s="211"/>
      <c r="F43" s="207"/>
    </row>
    <row r="44" spans="1:6" ht="16.5" customHeight="1" thickBot="1">
      <c r="A44" s="379" t="s">
        <v>444</v>
      </c>
      <c r="B44" s="380"/>
      <c r="C44" s="212" t="s">
        <v>445</v>
      </c>
      <c r="D44" s="213"/>
      <c r="E44" s="213"/>
      <c r="F44" s="207"/>
    </row>
    <row r="45" spans="1:6" ht="16.5" customHeight="1" thickBot="1">
      <c r="A45" s="382" t="s">
        <v>446</v>
      </c>
      <c r="B45" s="364"/>
      <c r="C45" s="205" t="s">
        <v>447</v>
      </c>
      <c r="D45" s="206">
        <f>D27+D28+D29+D30+D31+D32+D33+D34+D35+D36+D37+D38+D39+D40+D41+D42+D43+D44</f>
        <v>-4479959</v>
      </c>
      <c r="E45" s="206">
        <f>E27+E28+E29+E30+E31+E32+E33+E34+E35+E36+E37+E38+E39+E40+E41+E42+E43+E44</f>
        <v>-235364</v>
      </c>
      <c r="F45" s="207"/>
    </row>
    <row r="46" spans="1:6" ht="16.5" customHeight="1" thickBot="1">
      <c r="A46" s="382" t="s">
        <v>448</v>
      </c>
      <c r="B46" s="364"/>
      <c r="C46" s="205" t="s">
        <v>449</v>
      </c>
      <c r="D46" s="206">
        <f>D16+D26+D45</f>
        <v>-2089663</v>
      </c>
      <c r="E46" s="206">
        <f>E16+E26+E45</f>
        <v>1665043</v>
      </c>
      <c r="F46" s="207"/>
    </row>
    <row r="47" spans="1:6" ht="16.5" customHeight="1" thickBot="1">
      <c r="A47" s="361" t="s">
        <v>450</v>
      </c>
      <c r="B47" s="362"/>
      <c r="C47" s="203"/>
      <c r="D47" s="204"/>
      <c r="E47" s="204"/>
      <c r="F47" s="207"/>
    </row>
    <row r="48" spans="1:6" ht="16.5" customHeight="1" thickBot="1">
      <c r="A48" s="382" t="s">
        <v>451</v>
      </c>
      <c r="B48" s="364"/>
      <c r="C48" s="205" t="s">
        <v>452</v>
      </c>
      <c r="D48" s="206">
        <f>D49+D50+D51+D52+D53+D54+D55</f>
        <v>0</v>
      </c>
      <c r="E48" s="206">
        <f>E49+E50+E51+E52+E53+E54+E55</f>
        <v>0</v>
      </c>
      <c r="F48" s="207"/>
    </row>
    <row r="49" spans="1:6" ht="15" customHeight="1">
      <c r="A49" s="383" t="s">
        <v>453</v>
      </c>
      <c r="B49" s="366"/>
      <c r="C49" s="208" t="s">
        <v>454</v>
      </c>
      <c r="D49" s="209"/>
      <c r="E49" s="209"/>
      <c r="F49" s="207"/>
    </row>
    <row r="50" spans="1:6" ht="15" customHeight="1">
      <c r="A50" s="377" t="s">
        <v>455</v>
      </c>
      <c r="B50" s="378"/>
      <c r="C50" s="210" t="s">
        <v>117</v>
      </c>
      <c r="D50" s="211"/>
      <c r="E50" s="211"/>
      <c r="F50" s="207"/>
    </row>
    <row r="51" spans="1:6" ht="31.5" customHeight="1">
      <c r="A51" s="377" t="s">
        <v>456</v>
      </c>
      <c r="B51" s="378"/>
      <c r="C51" s="210" t="s">
        <v>457</v>
      </c>
      <c r="D51" s="211"/>
      <c r="E51" s="211"/>
      <c r="F51" s="207"/>
    </row>
    <row r="52" spans="1:6" ht="15.75" customHeight="1">
      <c r="A52" s="377" t="s">
        <v>458</v>
      </c>
      <c r="B52" s="378"/>
      <c r="C52" s="210" t="s">
        <v>459</v>
      </c>
      <c r="D52" s="211"/>
      <c r="E52" s="211"/>
      <c r="F52" s="207"/>
    </row>
    <row r="53" spans="1:6" ht="15.75" customHeight="1">
      <c r="A53" s="377" t="s">
        <v>460</v>
      </c>
      <c r="B53" s="378"/>
      <c r="C53" s="210" t="s">
        <v>461</v>
      </c>
      <c r="D53" s="211"/>
      <c r="E53" s="211"/>
      <c r="F53" s="207"/>
    </row>
    <row r="54" spans="1:6" ht="16.5" customHeight="1">
      <c r="A54" s="381" t="s">
        <v>462</v>
      </c>
      <c r="B54" s="378"/>
      <c r="C54" s="210" t="s">
        <v>463</v>
      </c>
      <c r="D54" s="211"/>
      <c r="E54" s="211"/>
      <c r="F54" s="207"/>
    </row>
    <row r="55" spans="1:6" ht="15.75" customHeight="1" thickBot="1">
      <c r="A55" s="384" t="s">
        <v>464</v>
      </c>
      <c r="B55" s="372"/>
      <c r="C55" s="214" t="s">
        <v>465</v>
      </c>
      <c r="D55" s="215"/>
      <c r="E55" s="215"/>
      <c r="F55" s="207"/>
    </row>
    <row r="56" spans="1:6" ht="21" customHeight="1" thickBot="1">
      <c r="A56" s="363" t="s">
        <v>466</v>
      </c>
      <c r="B56" s="364"/>
      <c r="C56" s="205" t="s">
        <v>467</v>
      </c>
      <c r="D56" s="206">
        <f>D57+D58+D59+D60+D61+D62+D63</f>
        <v>125023</v>
      </c>
      <c r="E56" s="206">
        <f>E57+E58+E59+E60+E61+E62+E63</f>
        <v>-655720</v>
      </c>
      <c r="F56" s="207"/>
    </row>
    <row r="57" spans="1:6" ht="15" customHeight="1">
      <c r="A57" s="365" t="s">
        <v>468</v>
      </c>
      <c r="B57" s="366"/>
      <c r="C57" s="208" t="s">
        <v>469</v>
      </c>
      <c r="D57" s="209">
        <v>-164884</v>
      </c>
      <c r="E57" s="209">
        <v>189628</v>
      </c>
      <c r="F57" s="207"/>
    </row>
    <row r="58" spans="1:6" ht="15" customHeight="1">
      <c r="A58" s="381" t="s">
        <v>470</v>
      </c>
      <c r="B58" s="378"/>
      <c r="C58" s="210" t="s">
        <v>159</v>
      </c>
      <c r="D58" s="211"/>
      <c r="E58" s="211">
        <v>7488</v>
      </c>
      <c r="F58" s="207"/>
    </row>
    <row r="59" spans="1:6" ht="31.5" customHeight="1">
      <c r="A59" s="381" t="s">
        <v>471</v>
      </c>
      <c r="B59" s="378"/>
      <c r="C59" s="210" t="s">
        <v>472</v>
      </c>
      <c r="D59" s="211"/>
      <c r="E59" s="211"/>
      <c r="F59" s="207"/>
    </row>
    <row r="60" spans="1:6" ht="15" customHeight="1">
      <c r="A60" s="381" t="s">
        <v>473</v>
      </c>
      <c r="B60" s="378"/>
      <c r="C60" s="210" t="s">
        <v>474</v>
      </c>
      <c r="D60" s="211"/>
      <c r="E60" s="211"/>
      <c r="F60" s="207"/>
    </row>
    <row r="61" spans="1:6" ht="15" customHeight="1">
      <c r="A61" s="381" t="s">
        <v>475</v>
      </c>
      <c r="B61" s="378"/>
      <c r="C61" s="210" t="s">
        <v>476</v>
      </c>
      <c r="D61" s="211"/>
      <c r="E61" s="211"/>
      <c r="F61" s="207"/>
    </row>
    <row r="62" spans="1:6" ht="15" customHeight="1">
      <c r="A62" s="381" t="s">
        <v>477</v>
      </c>
      <c r="B62" s="378"/>
      <c r="C62" s="210" t="s">
        <v>478</v>
      </c>
      <c r="D62" s="211"/>
      <c r="E62" s="211"/>
      <c r="F62" s="207"/>
    </row>
    <row r="63" spans="1:6" ht="29.25" customHeight="1" thickBot="1">
      <c r="A63" s="385" t="s">
        <v>479</v>
      </c>
      <c r="B63" s="380"/>
      <c r="C63" s="212" t="s">
        <v>480</v>
      </c>
      <c r="D63" s="213">
        <v>289907</v>
      </c>
      <c r="E63" s="213">
        <v>-852836</v>
      </c>
      <c r="F63" s="207"/>
    </row>
    <row r="64" spans="1:6" ht="15" customHeight="1" thickBot="1">
      <c r="A64" s="363" t="s">
        <v>481</v>
      </c>
      <c r="B64" s="364"/>
      <c r="C64" s="205" t="s">
        <v>482</v>
      </c>
      <c r="D64" s="206">
        <f>D56</f>
        <v>125023</v>
      </c>
      <c r="E64" s="206">
        <f>-E56</f>
        <v>655720</v>
      </c>
      <c r="F64" s="207"/>
    </row>
    <row r="65" spans="1:6" ht="15" customHeight="1" thickBot="1">
      <c r="A65" s="363" t="s">
        <v>483</v>
      </c>
      <c r="B65" s="364"/>
      <c r="C65" s="205" t="s">
        <v>484</v>
      </c>
      <c r="D65" s="206"/>
      <c r="E65" s="206"/>
      <c r="F65" s="207"/>
    </row>
    <row r="66" spans="1:6" ht="15" customHeight="1" thickBot="1">
      <c r="A66" s="361" t="s">
        <v>485</v>
      </c>
      <c r="B66" s="362"/>
      <c r="C66" s="203"/>
      <c r="D66" s="204"/>
      <c r="E66" s="204"/>
      <c r="F66" s="207"/>
    </row>
    <row r="67" spans="1:6" ht="15" customHeight="1" thickBot="1">
      <c r="A67" s="363" t="s">
        <v>486</v>
      </c>
      <c r="B67" s="364"/>
      <c r="C67" s="205" t="s">
        <v>487</v>
      </c>
      <c r="D67" s="206">
        <f>D68+D69+D70</f>
        <v>0</v>
      </c>
      <c r="E67" s="206">
        <f>E68+E69+E70</f>
        <v>0</v>
      </c>
      <c r="F67" s="207"/>
    </row>
    <row r="68" spans="1:6" ht="15" customHeight="1">
      <c r="A68" s="365" t="s">
        <v>488</v>
      </c>
      <c r="B68" s="386"/>
      <c r="C68" s="208" t="s">
        <v>489</v>
      </c>
      <c r="D68" s="209"/>
      <c r="E68" s="209"/>
      <c r="F68" s="207"/>
    </row>
    <row r="69" spans="1:6" ht="15" customHeight="1">
      <c r="A69" s="381" t="s">
        <v>490</v>
      </c>
      <c r="B69" s="378"/>
      <c r="C69" s="210" t="s">
        <v>162</v>
      </c>
      <c r="D69" s="211"/>
      <c r="E69" s="211"/>
      <c r="F69" s="207"/>
    </row>
    <row r="70" spans="1:6" ht="15" customHeight="1" thickBot="1">
      <c r="A70" s="385" t="s">
        <v>491</v>
      </c>
      <c r="B70" s="380"/>
      <c r="C70" s="212" t="s">
        <v>163</v>
      </c>
      <c r="D70" s="213"/>
      <c r="E70" s="213"/>
      <c r="F70" s="207"/>
    </row>
    <row r="71" spans="1:6" ht="15" customHeight="1" thickBot="1">
      <c r="A71" s="363" t="s">
        <v>492</v>
      </c>
      <c r="B71" s="364"/>
      <c r="C71" s="205" t="s">
        <v>493</v>
      </c>
      <c r="D71" s="206">
        <f>D72+D73+D74+D75</f>
        <v>0</v>
      </c>
      <c r="E71" s="206">
        <f>E72+E73+E74+E75</f>
        <v>0</v>
      </c>
      <c r="F71" s="207"/>
    </row>
    <row r="72" spans="1:6" ht="15" customHeight="1">
      <c r="A72" s="383" t="s">
        <v>494</v>
      </c>
      <c r="B72" s="366"/>
      <c r="C72" s="208" t="s">
        <v>495</v>
      </c>
      <c r="D72" s="209"/>
      <c r="E72" s="209"/>
      <c r="F72" s="207"/>
    </row>
    <row r="73" spans="1:6" ht="15" customHeight="1">
      <c r="A73" s="381" t="s">
        <v>496</v>
      </c>
      <c r="B73" s="378"/>
      <c r="C73" s="210" t="s">
        <v>497</v>
      </c>
      <c r="D73" s="211"/>
      <c r="E73" s="211"/>
      <c r="F73" s="207"/>
    </row>
    <row r="74" spans="1:6" ht="15" customHeight="1">
      <c r="A74" s="381" t="s">
        <v>498</v>
      </c>
      <c r="B74" s="378"/>
      <c r="C74" s="210" t="s">
        <v>499</v>
      </c>
      <c r="D74" s="211"/>
      <c r="E74" s="211"/>
      <c r="F74" s="207"/>
    </row>
    <row r="75" spans="1:6" ht="15" customHeight="1" thickBot="1">
      <c r="A75" s="385" t="s">
        <v>500</v>
      </c>
      <c r="B75" s="380"/>
      <c r="C75" s="212" t="s">
        <v>501</v>
      </c>
      <c r="D75" s="213"/>
      <c r="E75" s="213"/>
      <c r="F75" s="207"/>
    </row>
    <row r="76" spans="1:6" ht="15" customHeight="1" thickBot="1">
      <c r="A76" s="363" t="s">
        <v>502</v>
      </c>
      <c r="B76" s="364"/>
      <c r="C76" s="205" t="s">
        <v>503</v>
      </c>
      <c r="D76" s="206">
        <f>D67-D71</f>
        <v>0</v>
      </c>
      <c r="E76" s="206">
        <f>E67-E71</f>
        <v>0</v>
      </c>
      <c r="F76" s="207"/>
    </row>
    <row r="77" spans="1:6" ht="15" customHeight="1" thickBot="1">
      <c r="A77" s="363" t="s">
        <v>504</v>
      </c>
      <c r="B77" s="364"/>
      <c r="C77" s="205" t="s">
        <v>164</v>
      </c>
      <c r="D77" s="206"/>
      <c r="E77" s="206"/>
      <c r="F77" s="207"/>
    </row>
    <row r="78" spans="1:6" ht="15" customHeight="1" thickBot="1">
      <c r="A78" s="363" t="s">
        <v>505</v>
      </c>
      <c r="B78" s="364"/>
      <c r="C78" s="205" t="s">
        <v>506</v>
      </c>
      <c r="D78" s="206">
        <f>D46+D64+D76</f>
        <v>-1964640</v>
      </c>
      <c r="E78" s="206">
        <f>E46+E64+E76</f>
        <v>2320763</v>
      </c>
      <c r="F78" s="207"/>
    </row>
    <row r="79" spans="1:6" ht="15" customHeight="1" thickBot="1">
      <c r="A79" s="363" t="s">
        <v>507</v>
      </c>
      <c r="B79" s="364"/>
      <c r="C79" s="205" t="s">
        <v>166</v>
      </c>
      <c r="D79" s="206">
        <f>D65</f>
        <v>0</v>
      </c>
      <c r="E79" s="206">
        <f>E65</f>
        <v>0</v>
      </c>
      <c r="F79" s="207"/>
    </row>
    <row r="80" spans="1:6" ht="15" customHeight="1" thickBot="1">
      <c r="A80" s="363" t="s">
        <v>508</v>
      </c>
      <c r="B80" s="364"/>
      <c r="C80" s="205" t="s">
        <v>167</v>
      </c>
      <c r="D80" s="206">
        <f>D78-D79</f>
        <v>-1964640</v>
      </c>
      <c r="E80" s="206">
        <f>E78-E79</f>
        <v>2320763</v>
      </c>
      <c r="F80" s="207"/>
    </row>
    <row r="81" spans="1:6" ht="15" customHeight="1" thickBot="1">
      <c r="A81" s="363" t="s">
        <v>509</v>
      </c>
      <c r="B81" s="364"/>
      <c r="C81" s="205" t="s">
        <v>510</v>
      </c>
      <c r="D81" s="206"/>
      <c r="E81" s="206"/>
      <c r="F81" s="207"/>
    </row>
    <row r="82" spans="1:6" ht="15" customHeight="1" thickBot="1">
      <c r="A82" s="363" t="s">
        <v>511</v>
      </c>
      <c r="B82" s="364"/>
      <c r="C82" s="205" t="s">
        <v>512</v>
      </c>
      <c r="D82" s="206">
        <f>E85</f>
        <v>6595706</v>
      </c>
      <c r="E82" s="206">
        <v>4274943</v>
      </c>
      <c r="F82" s="207"/>
    </row>
    <row r="83" spans="1:6" ht="30" customHeight="1" thickBot="1">
      <c r="A83" s="363" t="s">
        <v>513</v>
      </c>
      <c r="B83" s="364"/>
      <c r="C83" s="205" t="s">
        <v>514</v>
      </c>
      <c r="D83" s="206"/>
      <c r="E83" s="206"/>
      <c r="F83" s="207"/>
    </row>
    <row r="84" spans="1:6" ht="25.5" customHeight="1" thickBot="1">
      <c r="A84" s="363" t="s">
        <v>515</v>
      </c>
      <c r="B84" s="364"/>
      <c r="C84" s="205" t="s">
        <v>516</v>
      </c>
      <c r="D84" s="206"/>
      <c r="E84" s="206"/>
      <c r="F84" s="207"/>
    </row>
    <row r="85" spans="1:6" ht="31.5" customHeight="1" thickBot="1">
      <c r="A85" s="382" t="s">
        <v>517</v>
      </c>
      <c r="B85" s="364"/>
      <c r="C85" s="205" t="s">
        <v>512</v>
      </c>
      <c r="D85" s="206">
        <f>D82+D80-D81+D83-D84</f>
        <v>4631066</v>
      </c>
      <c r="E85" s="206">
        <f>E82+E80-E81+E83-E84</f>
        <v>6595706</v>
      </c>
      <c r="F85" s="207"/>
    </row>
    <row r="86" spans="2:7" ht="24" customHeight="1">
      <c r="B86" s="41"/>
      <c r="D86" s="39"/>
      <c r="E86" s="39"/>
      <c r="G86" s="207"/>
    </row>
    <row r="87" spans="1:5" ht="12.75">
      <c r="A87" s="431" t="s">
        <v>693</v>
      </c>
      <c r="B87" s="216"/>
      <c r="C87" s="217" t="s">
        <v>212</v>
      </c>
      <c r="D87" s="387" t="s">
        <v>518</v>
      </c>
      <c r="E87" s="387"/>
    </row>
    <row r="88" spans="1:2" ht="12.75">
      <c r="A88" s="431" t="s">
        <v>694</v>
      </c>
      <c r="B88" s="216"/>
    </row>
    <row r="89" spans="4:6" ht="12.75">
      <c r="D89" s="387" t="s">
        <v>663</v>
      </c>
      <c r="E89" s="387"/>
      <c r="F89" s="39"/>
    </row>
    <row r="91" ht="12.75">
      <c r="D91" s="39"/>
    </row>
    <row r="92" ht="12.75">
      <c r="D92" s="39"/>
    </row>
    <row r="93" ht="12.75">
      <c r="D93" s="39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A38" sqref="A38:C39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3" t="s">
        <v>658</v>
      </c>
      <c r="B1" s="183"/>
      <c r="C1" s="183"/>
      <c r="D1" s="2"/>
      <c r="E1" s="184"/>
      <c r="M1" s="184" t="s">
        <v>594</v>
      </c>
    </row>
    <row r="2" spans="1:5" ht="12.75">
      <c r="A2" s="183" t="s">
        <v>664</v>
      </c>
      <c r="B2" s="183"/>
      <c r="C2" s="183"/>
      <c r="D2" s="2"/>
      <c r="E2" s="178"/>
    </row>
    <row r="3" spans="1:5" ht="12.75">
      <c r="A3" s="183" t="s">
        <v>665</v>
      </c>
      <c r="B3" s="183"/>
      <c r="C3" s="183"/>
      <c r="D3" s="2"/>
      <c r="E3" s="43"/>
    </row>
    <row r="4" spans="1:14" ht="12.75">
      <c r="A4" s="53" t="s">
        <v>666</v>
      </c>
      <c r="B4" s="183"/>
      <c r="C4" s="183"/>
      <c r="D4" s="2"/>
      <c r="E4" s="179"/>
      <c r="K4" s="160"/>
      <c r="L4" s="160"/>
      <c r="M4" s="160"/>
      <c r="N4" s="160"/>
    </row>
    <row r="5" spans="1:14" ht="15.75">
      <c r="A5" s="53" t="s">
        <v>667</v>
      </c>
      <c r="B5" s="183"/>
      <c r="C5" s="183"/>
      <c r="D5" s="2"/>
      <c r="E5" s="43"/>
      <c r="K5" s="388"/>
      <c r="L5" s="388"/>
      <c r="M5" s="388"/>
      <c r="N5" s="388"/>
    </row>
    <row r="6" spans="1:14" ht="15.75">
      <c r="A6" s="53"/>
      <c r="B6" s="179"/>
      <c r="C6" s="2"/>
      <c r="D6" s="2"/>
      <c r="E6" s="43"/>
      <c r="K6" s="191"/>
      <c r="L6" s="191"/>
      <c r="M6" s="191"/>
      <c r="N6" s="191"/>
    </row>
    <row r="7" spans="1:52" ht="18">
      <c r="A7" s="367" t="s">
        <v>597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18" ht="15.75" customHeight="1">
      <c r="A8" s="397" t="s">
        <v>684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4" s="97" customFormat="1" ht="12.75">
      <c r="A9" s="53"/>
      <c r="B9" s="2"/>
      <c r="C9" s="2"/>
      <c r="D9" s="2"/>
      <c r="E9" s="179"/>
      <c r="K9" s="389"/>
      <c r="L9" s="389"/>
      <c r="M9" s="389"/>
      <c r="N9" s="389"/>
    </row>
    <row r="10" ht="4.5" customHeight="1">
      <c r="AF10" s="11" t="s">
        <v>519</v>
      </c>
    </row>
    <row r="11" spans="1:32" ht="12.75">
      <c r="A11" s="390" t="s">
        <v>520</v>
      </c>
      <c r="B11" s="390"/>
      <c r="C11" s="390"/>
      <c r="D11" s="390"/>
      <c r="E11" s="390"/>
      <c r="F11" s="390"/>
      <c r="G11" s="390"/>
      <c r="H11" s="378"/>
      <c r="I11" s="391" t="s">
        <v>521</v>
      </c>
      <c r="J11" s="393" t="s">
        <v>598</v>
      </c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5"/>
      <c r="AA11" s="398" t="s">
        <v>522</v>
      </c>
      <c r="AB11" s="399"/>
      <c r="AC11" s="400"/>
      <c r="AD11" s="390" t="s">
        <v>523</v>
      </c>
      <c r="AE11" s="390"/>
      <c r="AF11" s="390"/>
    </row>
    <row r="12" spans="1:32" ht="84.75" customHeight="1">
      <c r="A12" s="390"/>
      <c r="B12" s="390"/>
      <c r="C12" s="390"/>
      <c r="D12" s="390"/>
      <c r="E12" s="390"/>
      <c r="F12" s="390"/>
      <c r="G12" s="390"/>
      <c r="H12" s="378"/>
      <c r="I12" s="392"/>
      <c r="J12" s="404" t="s">
        <v>524</v>
      </c>
      <c r="K12" s="405"/>
      <c r="L12" s="404" t="s">
        <v>525</v>
      </c>
      <c r="M12" s="406"/>
      <c r="N12" s="405"/>
      <c r="O12" s="390" t="s">
        <v>526</v>
      </c>
      <c r="P12" s="390"/>
      <c r="Q12" s="390"/>
      <c r="R12" s="390" t="s">
        <v>527</v>
      </c>
      <c r="S12" s="390"/>
      <c r="T12" s="390"/>
      <c r="U12" s="390" t="s">
        <v>528</v>
      </c>
      <c r="V12" s="390"/>
      <c r="W12" s="390"/>
      <c r="X12" s="390" t="s">
        <v>669</v>
      </c>
      <c r="Y12" s="390"/>
      <c r="Z12" s="390"/>
      <c r="AA12" s="401"/>
      <c r="AB12" s="402"/>
      <c r="AC12" s="403"/>
      <c r="AD12" s="390"/>
      <c r="AE12" s="390"/>
      <c r="AF12" s="390"/>
    </row>
    <row r="13" spans="1:32" s="195" customFormat="1" ht="12.75">
      <c r="A13" s="407">
        <v>1</v>
      </c>
      <c r="B13" s="407"/>
      <c r="C13" s="407"/>
      <c r="D13" s="407"/>
      <c r="E13" s="407"/>
      <c r="F13" s="407"/>
      <c r="G13" s="407"/>
      <c r="H13" s="408"/>
      <c r="I13" s="194">
        <v>2</v>
      </c>
      <c r="J13" s="409">
        <v>3</v>
      </c>
      <c r="K13" s="410"/>
      <c r="L13" s="411">
        <v>4</v>
      </c>
      <c r="M13" s="412"/>
      <c r="N13" s="413"/>
      <c r="O13" s="407">
        <v>5</v>
      </c>
      <c r="P13" s="407"/>
      <c r="Q13" s="407"/>
      <c r="R13" s="407">
        <v>6</v>
      </c>
      <c r="S13" s="407"/>
      <c r="T13" s="407"/>
      <c r="U13" s="407">
        <v>7</v>
      </c>
      <c r="V13" s="407"/>
      <c r="W13" s="407"/>
      <c r="X13" s="407">
        <v>8</v>
      </c>
      <c r="Y13" s="407"/>
      <c r="Z13" s="407"/>
      <c r="AA13" s="407">
        <v>9</v>
      </c>
      <c r="AB13" s="407"/>
      <c r="AC13" s="407"/>
      <c r="AD13" s="407">
        <v>10</v>
      </c>
      <c r="AE13" s="407"/>
      <c r="AF13" s="407"/>
    </row>
    <row r="14" spans="1:32" s="197" customFormat="1" ht="18.75" customHeight="1">
      <c r="A14" s="414" t="s">
        <v>679</v>
      </c>
      <c r="B14" s="414"/>
      <c r="C14" s="414"/>
      <c r="D14" s="414"/>
      <c r="E14" s="414"/>
      <c r="F14" s="414"/>
      <c r="G14" s="414"/>
      <c r="H14" s="378"/>
      <c r="I14" s="196">
        <v>901</v>
      </c>
      <c r="J14" s="415">
        <v>8312200</v>
      </c>
      <c r="K14" s="416"/>
      <c r="L14" s="415">
        <v>1827502</v>
      </c>
      <c r="M14" s="417"/>
      <c r="N14" s="416"/>
      <c r="O14" s="418">
        <v>0</v>
      </c>
      <c r="P14" s="419"/>
      <c r="Q14" s="420"/>
      <c r="R14" s="418">
        <v>21246387</v>
      </c>
      <c r="S14" s="419"/>
      <c r="T14" s="420"/>
      <c r="U14" s="418">
        <v>7490045</v>
      </c>
      <c r="V14" s="419"/>
      <c r="W14" s="420"/>
      <c r="X14" s="418">
        <f>U14+R14+O14+L14+J14</f>
        <v>38876134</v>
      </c>
      <c r="Y14" s="419"/>
      <c r="Z14" s="420"/>
      <c r="AA14" s="418">
        <v>0</v>
      </c>
      <c r="AB14" s="419"/>
      <c r="AC14" s="420"/>
      <c r="AD14" s="418">
        <f>X14+AA14</f>
        <v>38876134</v>
      </c>
      <c r="AE14" s="419"/>
      <c r="AF14" s="420"/>
    </row>
    <row r="15" spans="1:32" s="199" customFormat="1" ht="18.75" customHeight="1">
      <c r="A15" s="378" t="s">
        <v>529</v>
      </c>
      <c r="B15" s="414"/>
      <c r="C15" s="414"/>
      <c r="D15" s="414"/>
      <c r="E15" s="414"/>
      <c r="F15" s="414"/>
      <c r="G15" s="414"/>
      <c r="H15" s="378"/>
      <c r="I15" s="198">
        <v>902</v>
      </c>
      <c r="J15" s="415">
        <v>0</v>
      </c>
      <c r="K15" s="416"/>
      <c r="L15" s="415">
        <v>0</v>
      </c>
      <c r="M15" s="417"/>
      <c r="N15" s="416"/>
      <c r="O15" s="418">
        <v>0</v>
      </c>
      <c r="P15" s="419"/>
      <c r="Q15" s="420"/>
      <c r="R15" s="418">
        <v>0</v>
      </c>
      <c r="S15" s="419"/>
      <c r="T15" s="420"/>
      <c r="U15" s="418">
        <v>0</v>
      </c>
      <c r="V15" s="419"/>
      <c r="W15" s="420"/>
      <c r="X15" s="418">
        <f aca="true" t="shared" si="0" ref="X15:X36">U15+R15+O15+L15+J15</f>
        <v>0</v>
      </c>
      <c r="Y15" s="419"/>
      <c r="Z15" s="420"/>
      <c r="AA15" s="418">
        <v>0</v>
      </c>
      <c r="AB15" s="419"/>
      <c r="AC15" s="420"/>
      <c r="AD15" s="418">
        <f aca="true" t="shared" si="1" ref="AD15:AD36">X15+AA15</f>
        <v>0</v>
      </c>
      <c r="AE15" s="419"/>
      <c r="AF15" s="420"/>
    </row>
    <row r="16" spans="1:32" s="199" customFormat="1" ht="18.75" customHeight="1">
      <c r="A16" s="378" t="s">
        <v>530</v>
      </c>
      <c r="B16" s="378"/>
      <c r="C16" s="378"/>
      <c r="D16" s="378"/>
      <c r="E16" s="378"/>
      <c r="F16" s="378"/>
      <c r="G16" s="378"/>
      <c r="H16" s="378"/>
      <c r="I16" s="198">
        <v>903</v>
      </c>
      <c r="J16" s="415">
        <v>0</v>
      </c>
      <c r="K16" s="416"/>
      <c r="L16" s="415">
        <v>0</v>
      </c>
      <c r="M16" s="417"/>
      <c r="N16" s="416"/>
      <c r="O16" s="418">
        <v>0</v>
      </c>
      <c r="P16" s="419"/>
      <c r="Q16" s="420"/>
      <c r="R16" s="418">
        <v>0</v>
      </c>
      <c r="S16" s="419"/>
      <c r="T16" s="420"/>
      <c r="U16" s="418">
        <v>0</v>
      </c>
      <c r="V16" s="419"/>
      <c r="W16" s="420"/>
      <c r="X16" s="418">
        <f t="shared" si="0"/>
        <v>0</v>
      </c>
      <c r="Y16" s="419"/>
      <c r="Z16" s="420"/>
      <c r="AA16" s="418">
        <v>0</v>
      </c>
      <c r="AB16" s="419"/>
      <c r="AC16" s="420"/>
      <c r="AD16" s="418">
        <f t="shared" si="1"/>
        <v>0</v>
      </c>
      <c r="AE16" s="419"/>
      <c r="AF16" s="420"/>
    </row>
    <row r="17" spans="1:32" s="197" customFormat="1" ht="24" customHeight="1">
      <c r="A17" s="414" t="s">
        <v>680</v>
      </c>
      <c r="B17" s="414"/>
      <c r="C17" s="414"/>
      <c r="D17" s="414"/>
      <c r="E17" s="414"/>
      <c r="F17" s="414"/>
      <c r="G17" s="414"/>
      <c r="H17" s="378"/>
      <c r="I17" s="196">
        <v>904</v>
      </c>
      <c r="J17" s="415">
        <f>J14+J15+J16</f>
        <v>8312200</v>
      </c>
      <c r="K17" s="416"/>
      <c r="L17" s="415">
        <f>L14</f>
        <v>1827502</v>
      </c>
      <c r="M17" s="417"/>
      <c r="N17" s="416"/>
      <c r="O17" s="418">
        <v>0</v>
      </c>
      <c r="P17" s="419"/>
      <c r="Q17" s="420"/>
      <c r="R17" s="418">
        <f>R16+R15+R14</f>
        <v>21246387</v>
      </c>
      <c r="S17" s="419"/>
      <c r="T17" s="420"/>
      <c r="U17" s="418">
        <f>U16+U15+U14</f>
        <v>7490045</v>
      </c>
      <c r="V17" s="419"/>
      <c r="W17" s="420"/>
      <c r="X17" s="418">
        <f t="shared" si="0"/>
        <v>38876134</v>
      </c>
      <c r="Y17" s="419"/>
      <c r="Z17" s="420"/>
      <c r="AA17" s="418">
        <v>0</v>
      </c>
      <c r="AB17" s="419"/>
      <c r="AC17" s="420"/>
      <c r="AD17" s="418">
        <f t="shared" si="1"/>
        <v>38876134</v>
      </c>
      <c r="AE17" s="419"/>
      <c r="AF17" s="420"/>
    </row>
    <row r="18" spans="1:32" s="199" customFormat="1" ht="18.75" customHeight="1">
      <c r="A18" s="378" t="s">
        <v>531</v>
      </c>
      <c r="B18" s="414"/>
      <c r="C18" s="414"/>
      <c r="D18" s="414"/>
      <c r="E18" s="414"/>
      <c r="F18" s="414"/>
      <c r="G18" s="414"/>
      <c r="H18" s="378"/>
      <c r="I18" s="198">
        <v>905</v>
      </c>
      <c r="J18" s="415">
        <v>0</v>
      </c>
      <c r="K18" s="416"/>
      <c r="L18" s="415">
        <v>0</v>
      </c>
      <c r="M18" s="417"/>
      <c r="N18" s="416"/>
      <c r="O18" s="421">
        <v>0</v>
      </c>
      <c r="P18" s="421"/>
      <c r="Q18" s="421"/>
      <c r="R18" s="418">
        <v>0</v>
      </c>
      <c r="S18" s="419"/>
      <c r="T18" s="420"/>
      <c r="U18" s="421">
        <v>0</v>
      </c>
      <c r="V18" s="421"/>
      <c r="W18" s="421"/>
      <c r="X18" s="421">
        <f t="shared" si="0"/>
        <v>0</v>
      </c>
      <c r="Y18" s="421"/>
      <c r="Z18" s="421"/>
      <c r="AA18" s="421">
        <v>0</v>
      </c>
      <c r="AB18" s="421"/>
      <c r="AC18" s="421"/>
      <c r="AD18" s="421">
        <f t="shared" si="1"/>
        <v>0</v>
      </c>
      <c r="AE18" s="421"/>
      <c r="AF18" s="421"/>
    </row>
    <row r="19" spans="1:32" s="199" customFormat="1" ht="28.5" customHeight="1">
      <c r="A19" s="378" t="s">
        <v>532</v>
      </c>
      <c r="B19" s="378"/>
      <c r="C19" s="378"/>
      <c r="D19" s="378"/>
      <c r="E19" s="378"/>
      <c r="F19" s="378"/>
      <c r="G19" s="378"/>
      <c r="H19" s="378"/>
      <c r="I19" s="198">
        <v>906</v>
      </c>
      <c r="J19" s="415">
        <v>0</v>
      </c>
      <c r="K19" s="416"/>
      <c r="L19" s="415">
        <v>-75808.5</v>
      </c>
      <c r="M19" s="417"/>
      <c r="N19" s="416"/>
      <c r="O19" s="421">
        <v>0</v>
      </c>
      <c r="P19" s="421"/>
      <c r="Q19" s="421"/>
      <c r="R19" s="418">
        <v>0</v>
      </c>
      <c r="S19" s="419"/>
      <c r="T19" s="420"/>
      <c r="U19" s="421">
        <v>0</v>
      </c>
      <c r="V19" s="421"/>
      <c r="W19" s="421"/>
      <c r="X19" s="421">
        <f t="shared" si="0"/>
        <v>-75808.5</v>
      </c>
      <c r="Y19" s="421"/>
      <c r="Z19" s="421"/>
      <c r="AA19" s="421">
        <v>0</v>
      </c>
      <c r="AB19" s="421"/>
      <c r="AC19" s="421"/>
      <c r="AD19" s="421">
        <f t="shared" si="1"/>
        <v>-75808.5</v>
      </c>
      <c r="AE19" s="421"/>
      <c r="AF19" s="421"/>
    </row>
    <row r="20" spans="1:32" s="199" customFormat="1" ht="32.25" customHeight="1">
      <c r="A20" s="378" t="s">
        <v>533</v>
      </c>
      <c r="B20" s="414"/>
      <c r="C20" s="414"/>
      <c r="D20" s="414"/>
      <c r="E20" s="414"/>
      <c r="F20" s="414"/>
      <c r="G20" s="414"/>
      <c r="H20" s="378"/>
      <c r="I20" s="198">
        <v>907</v>
      </c>
      <c r="J20" s="415">
        <v>0</v>
      </c>
      <c r="K20" s="416"/>
      <c r="L20" s="415">
        <v>0</v>
      </c>
      <c r="M20" s="417"/>
      <c r="N20" s="416"/>
      <c r="O20" s="421">
        <v>0</v>
      </c>
      <c r="P20" s="421"/>
      <c r="Q20" s="421"/>
      <c r="R20" s="418">
        <v>0</v>
      </c>
      <c r="S20" s="419"/>
      <c r="T20" s="420"/>
      <c r="U20" s="421">
        <v>0</v>
      </c>
      <c r="V20" s="421"/>
      <c r="W20" s="421"/>
      <c r="X20" s="421">
        <f t="shared" si="0"/>
        <v>0</v>
      </c>
      <c r="Y20" s="421"/>
      <c r="Z20" s="421"/>
      <c r="AA20" s="421">
        <v>0</v>
      </c>
      <c r="AB20" s="421"/>
      <c r="AC20" s="421"/>
      <c r="AD20" s="421">
        <f t="shared" si="1"/>
        <v>0</v>
      </c>
      <c r="AE20" s="421"/>
      <c r="AF20" s="421"/>
    </row>
    <row r="21" spans="1:32" s="199" customFormat="1" ht="18.75" customHeight="1">
      <c r="A21" s="378" t="s">
        <v>534</v>
      </c>
      <c r="B21" s="378"/>
      <c r="C21" s="378"/>
      <c r="D21" s="378"/>
      <c r="E21" s="378"/>
      <c r="F21" s="378"/>
      <c r="G21" s="378"/>
      <c r="H21" s="378"/>
      <c r="I21" s="198">
        <v>908</v>
      </c>
      <c r="J21" s="415">
        <v>0</v>
      </c>
      <c r="K21" s="416"/>
      <c r="L21" s="415">
        <v>0</v>
      </c>
      <c r="M21" s="417"/>
      <c r="N21" s="416"/>
      <c r="O21" s="421">
        <v>0</v>
      </c>
      <c r="P21" s="421"/>
      <c r="Q21" s="421"/>
      <c r="R21" s="418">
        <v>0</v>
      </c>
      <c r="S21" s="419"/>
      <c r="T21" s="420"/>
      <c r="U21" s="421">
        <v>1379073</v>
      </c>
      <c r="V21" s="421"/>
      <c r="W21" s="421"/>
      <c r="X21" s="421">
        <f t="shared" si="0"/>
        <v>1379073</v>
      </c>
      <c r="Y21" s="421"/>
      <c r="Z21" s="421"/>
      <c r="AA21" s="421">
        <v>0</v>
      </c>
      <c r="AB21" s="421"/>
      <c r="AC21" s="421"/>
      <c r="AD21" s="421">
        <f t="shared" si="1"/>
        <v>1379073</v>
      </c>
      <c r="AE21" s="421"/>
      <c r="AF21" s="421"/>
    </row>
    <row r="22" spans="1:32" s="199" customFormat="1" ht="18.75" customHeight="1">
      <c r="A22" s="378" t="s">
        <v>535</v>
      </c>
      <c r="B22" s="414"/>
      <c r="C22" s="414"/>
      <c r="D22" s="414"/>
      <c r="E22" s="414"/>
      <c r="F22" s="414"/>
      <c r="G22" s="414"/>
      <c r="H22" s="378"/>
      <c r="I22" s="198">
        <v>909</v>
      </c>
      <c r="J22" s="415">
        <v>0</v>
      </c>
      <c r="K22" s="416"/>
      <c r="L22" s="415">
        <v>0</v>
      </c>
      <c r="M22" s="417"/>
      <c r="N22" s="416"/>
      <c r="O22" s="421">
        <v>0</v>
      </c>
      <c r="P22" s="421"/>
      <c r="Q22" s="421"/>
      <c r="R22" s="421">
        <v>13090</v>
      </c>
      <c r="S22" s="421"/>
      <c r="T22" s="421"/>
      <c r="U22" s="421">
        <v>0</v>
      </c>
      <c r="V22" s="421"/>
      <c r="W22" s="421"/>
      <c r="X22" s="421">
        <f t="shared" si="0"/>
        <v>13090</v>
      </c>
      <c r="Y22" s="421"/>
      <c r="Z22" s="421"/>
      <c r="AA22" s="421">
        <v>0</v>
      </c>
      <c r="AB22" s="421"/>
      <c r="AC22" s="421"/>
      <c r="AD22" s="421">
        <f t="shared" si="1"/>
        <v>13090</v>
      </c>
      <c r="AE22" s="421"/>
      <c r="AF22" s="421"/>
    </row>
    <row r="23" spans="1:32" s="199" customFormat="1" ht="18.75" customHeight="1">
      <c r="A23" s="378" t="s">
        <v>536</v>
      </c>
      <c r="B23" s="414"/>
      <c r="C23" s="414"/>
      <c r="D23" s="414"/>
      <c r="E23" s="414"/>
      <c r="F23" s="414"/>
      <c r="G23" s="414"/>
      <c r="H23" s="378"/>
      <c r="I23" s="198">
        <v>910</v>
      </c>
      <c r="J23" s="415">
        <v>0</v>
      </c>
      <c r="K23" s="416"/>
      <c r="L23" s="415">
        <v>0</v>
      </c>
      <c r="M23" s="417"/>
      <c r="N23" s="416"/>
      <c r="O23" s="421">
        <v>0</v>
      </c>
      <c r="P23" s="421"/>
      <c r="Q23" s="421"/>
      <c r="R23" s="421">
        <v>0</v>
      </c>
      <c r="S23" s="421"/>
      <c r="T23" s="421"/>
      <c r="U23" s="421">
        <v>0</v>
      </c>
      <c r="V23" s="421"/>
      <c r="W23" s="421"/>
      <c r="X23" s="421">
        <f t="shared" si="0"/>
        <v>0</v>
      </c>
      <c r="Y23" s="421"/>
      <c r="Z23" s="421"/>
      <c r="AA23" s="421">
        <v>0</v>
      </c>
      <c r="AB23" s="421"/>
      <c r="AC23" s="421"/>
      <c r="AD23" s="421">
        <f t="shared" si="1"/>
        <v>0</v>
      </c>
      <c r="AE23" s="421"/>
      <c r="AF23" s="421"/>
    </row>
    <row r="24" spans="1:32" s="199" customFormat="1" ht="18.75" customHeight="1">
      <c r="A24" s="378" t="s">
        <v>537</v>
      </c>
      <c r="B24" s="378"/>
      <c r="C24" s="378"/>
      <c r="D24" s="378"/>
      <c r="E24" s="378"/>
      <c r="F24" s="378"/>
      <c r="G24" s="378"/>
      <c r="H24" s="378"/>
      <c r="I24" s="198">
        <v>911</v>
      </c>
      <c r="J24" s="415">
        <v>0</v>
      </c>
      <c r="K24" s="416"/>
      <c r="L24" s="415">
        <v>0</v>
      </c>
      <c r="M24" s="417"/>
      <c r="N24" s="416"/>
      <c r="O24" s="421">
        <v>0</v>
      </c>
      <c r="P24" s="421"/>
      <c r="Q24" s="421"/>
      <c r="R24" s="421">
        <v>0</v>
      </c>
      <c r="S24" s="421"/>
      <c r="T24" s="421"/>
      <c r="U24" s="421">
        <v>0</v>
      </c>
      <c r="V24" s="421"/>
      <c r="W24" s="421"/>
      <c r="X24" s="421">
        <f t="shared" si="0"/>
        <v>0</v>
      </c>
      <c r="Y24" s="421"/>
      <c r="Z24" s="421"/>
      <c r="AA24" s="421">
        <v>0</v>
      </c>
      <c r="AB24" s="421"/>
      <c r="AC24" s="421"/>
      <c r="AD24" s="421">
        <f t="shared" si="1"/>
        <v>0</v>
      </c>
      <c r="AE24" s="421"/>
      <c r="AF24" s="421"/>
    </row>
    <row r="25" spans="1:32" s="197" customFormat="1" ht="21.75" customHeight="1">
      <c r="A25" s="414" t="s">
        <v>681</v>
      </c>
      <c r="B25" s="414"/>
      <c r="C25" s="414"/>
      <c r="D25" s="414"/>
      <c r="E25" s="414"/>
      <c r="F25" s="414"/>
      <c r="G25" s="414"/>
      <c r="H25" s="378"/>
      <c r="I25" s="196">
        <v>912</v>
      </c>
      <c r="J25" s="415">
        <f>J17+J18+J19+J20+J21+J22+J23+J24</f>
        <v>8312200</v>
      </c>
      <c r="K25" s="416"/>
      <c r="L25" s="415">
        <f>L17+L18+L19+L20+L21+L22+L23+L24</f>
        <v>1751693.5</v>
      </c>
      <c r="M25" s="417"/>
      <c r="N25" s="416"/>
      <c r="O25" s="421">
        <v>0</v>
      </c>
      <c r="P25" s="421"/>
      <c r="Q25" s="421"/>
      <c r="R25" s="421">
        <f>R17+R18+R19+R20+R21+R22+R23+R24</f>
        <v>21259477</v>
      </c>
      <c r="S25" s="421"/>
      <c r="T25" s="421"/>
      <c r="U25" s="421">
        <f>U24+U23+U22+U21+U20+U19+U18+U17</f>
        <v>8869118</v>
      </c>
      <c r="V25" s="421"/>
      <c r="W25" s="421"/>
      <c r="X25" s="421">
        <f t="shared" si="0"/>
        <v>40192488.5</v>
      </c>
      <c r="Y25" s="421"/>
      <c r="Z25" s="421"/>
      <c r="AA25" s="421">
        <v>0</v>
      </c>
      <c r="AB25" s="421"/>
      <c r="AC25" s="421"/>
      <c r="AD25" s="421">
        <f t="shared" si="1"/>
        <v>40192488.5</v>
      </c>
      <c r="AE25" s="421"/>
      <c r="AF25" s="421"/>
    </row>
    <row r="26" spans="1:32" s="199" customFormat="1" ht="18.75" customHeight="1">
      <c r="A26" s="378" t="s">
        <v>538</v>
      </c>
      <c r="B26" s="414"/>
      <c r="C26" s="414"/>
      <c r="D26" s="414"/>
      <c r="E26" s="414"/>
      <c r="F26" s="414"/>
      <c r="G26" s="414"/>
      <c r="H26" s="378"/>
      <c r="I26" s="198">
        <v>913</v>
      </c>
      <c r="J26" s="415">
        <v>0</v>
      </c>
      <c r="K26" s="416"/>
      <c r="L26" s="415">
        <v>0</v>
      </c>
      <c r="M26" s="417"/>
      <c r="N26" s="416"/>
      <c r="O26" s="421">
        <v>0</v>
      </c>
      <c r="P26" s="421"/>
      <c r="Q26" s="421"/>
      <c r="R26" s="421">
        <v>0</v>
      </c>
      <c r="S26" s="421"/>
      <c r="T26" s="421"/>
      <c r="U26" s="421">
        <v>0</v>
      </c>
      <c r="V26" s="421"/>
      <c r="W26" s="421"/>
      <c r="X26" s="421">
        <f t="shared" si="0"/>
        <v>0</v>
      </c>
      <c r="Y26" s="421"/>
      <c r="Z26" s="421"/>
      <c r="AA26" s="421">
        <v>0</v>
      </c>
      <c r="AB26" s="421"/>
      <c r="AC26" s="421"/>
      <c r="AD26" s="421">
        <f t="shared" si="1"/>
        <v>0</v>
      </c>
      <c r="AE26" s="421"/>
      <c r="AF26" s="421"/>
    </row>
    <row r="27" spans="1:32" s="199" customFormat="1" ht="18.75" customHeight="1">
      <c r="A27" s="378" t="s">
        <v>539</v>
      </c>
      <c r="B27" s="378"/>
      <c r="C27" s="378"/>
      <c r="D27" s="378"/>
      <c r="E27" s="378"/>
      <c r="F27" s="378"/>
      <c r="G27" s="378"/>
      <c r="H27" s="378"/>
      <c r="I27" s="198">
        <v>914</v>
      </c>
      <c r="J27" s="415">
        <v>0</v>
      </c>
      <c r="K27" s="416"/>
      <c r="L27" s="415">
        <v>0</v>
      </c>
      <c r="M27" s="417"/>
      <c r="N27" s="416"/>
      <c r="O27" s="421">
        <v>0</v>
      </c>
      <c r="P27" s="421"/>
      <c r="Q27" s="421"/>
      <c r="R27" s="421">
        <v>0</v>
      </c>
      <c r="S27" s="421"/>
      <c r="T27" s="421"/>
      <c r="U27" s="421">
        <v>0</v>
      </c>
      <c r="V27" s="421"/>
      <c r="W27" s="421"/>
      <c r="X27" s="421">
        <f t="shared" si="0"/>
        <v>0</v>
      </c>
      <c r="Y27" s="421"/>
      <c r="Z27" s="421"/>
      <c r="AA27" s="421">
        <v>0</v>
      </c>
      <c r="AB27" s="421"/>
      <c r="AC27" s="421"/>
      <c r="AD27" s="421">
        <f t="shared" si="1"/>
        <v>0</v>
      </c>
      <c r="AE27" s="421"/>
      <c r="AF27" s="421"/>
    </row>
    <row r="28" spans="1:32" s="197" customFormat="1" ht="25.5" customHeight="1">
      <c r="A28" s="414" t="s">
        <v>682</v>
      </c>
      <c r="B28" s="414"/>
      <c r="C28" s="414"/>
      <c r="D28" s="414"/>
      <c r="E28" s="414"/>
      <c r="F28" s="414"/>
      <c r="G28" s="414"/>
      <c r="H28" s="378"/>
      <c r="I28" s="196">
        <v>915</v>
      </c>
      <c r="J28" s="415">
        <f>J25</f>
        <v>8312200</v>
      </c>
      <c r="K28" s="416"/>
      <c r="L28" s="415">
        <f>L25</f>
        <v>1751693.5</v>
      </c>
      <c r="M28" s="417"/>
      <c r="N28" s="416"/>
      <c r="O28" s="421">
        <v>0</v>
      </c>
      <c r="P28" s="421"/>
      <c r="Q28" s="421"/>
      <c r="R28" s="421">
        <f>R27+R26+R25</f>
        <v>21259477</v>
      </c>
      <c r="S28" s="421"/>
      <c r="T28" s="421"/>
      <c r="U28" s="421">
        <f>U27+U26+U25</f>
        <v>8869118</v>
      </c>
      <c r="V28" s="421"/>
      <c r="W28" s="421"/>
      <c r="X28" s="421">
        <f t="shared" si="0"/>
        <v>40192488.5</v>
      </c>
      <c r="Y28" s="421"/>
      <c r="Z28" s="421"/>
      <c r="AA28" s="421">
        <v>0</v>
      </c>
      <c r="AB28" s="421"/>
      <c r="AC28" s="421"/>
      <c r="AD28" s="421">
        <f t="shared" si="1"/>
        <v>40192488.5</v>
      </c>
      <c r="AE28" s="421"/>
      <c r="AF28" s="421"/>
    </row>
    <row r="29" spans="1:32" s="199" customFormat="1" ht="18.75" customHeight="1">
      <c r="A29" s="378" t="s">
        <v>540</v>
      </c>
      <c r="B29" s="414"/>
      <c r="C29" s="414"/>
      <c r="D29" s="414"/>
      <c r="E29" s="414"/>
      <c r="F29" s="414"/>
      <c r="G29" s="414"/>
      <c r="H29" s="378"/>
      <c r="I29" s="198">
        <v>916</v>
      </c>
      <c r="J29" s="415">
        <v>0</v>
      </c>
      <c r="K29" s="416"/>
      <c r="L29" s="415">
        <v>0</v>
      </c>
      <c r="M29" s="417"/>
      <c r="N29" s="416"/>
      <c r="O29" s="421">
        <v>0</v>
      </c>
      <c r="P29" s="421"/>
      <c r="Q29" s="421"/>
      <c r="R29" s="421">
        <v>0</v>
      </c>
      <c r="S29" s="421"/>
      <c r="T29" s="421"/>
      <c r="U29" s="421">
        <v>0</v>
      </c>
      <c r="V29" s="421"/>
      <c r="W29" s="421"/>
      <c r="X29" s="421">
        <f t="shared" si="0"/>
        <v>0</v>
      </c>
      <c r="Y29" s="421"/>
      <c r="Z29" s="421"/>
      <c r="AA29" s="421">
        <v>0</v>
      </c>
      <c r="AB29" s="421"/>
      <c r="AC29" s="421"/>
      <c r="AD29" s="421">
        <f t="shared" si="1"/>
        <v>0</v>
      </c>
      <c r="AE29" s="421"/>
      <c r="AF29" s="421"/>
    </row>
    <row r="30" spans="1:32" s="199" customFormat="1" ht="27" customHeight="1">
      <c r="A30" s="378" t="s">
        <v>541</v>
      </c>
      <c r="B30" s="378"/>
      <c r="C30" s="378"/>
      <c r="D30" s="378"/>
      <c r="E30" s="378"/>
      <c r="F30" s="378"/>
      <c r="G30" s="378"/>
      <c r="H30" s="378"/>
      <c r="I30" s="198">
        <v>917</v>
      </c>
      <c r="J30" s="415">
        <v>0</v>
      </c>
      <c r="K30" s="416"/>
      <c r="L30" s="415">
        <v>1563456</v>
      </c>
      <c r="M30" s="417"/>
      <c r="N30" s="416"/>
      <c r="O30" s="421">
        <v>0</v>
      </c>
      <c r="P30" s="421"/>
      <c r="Q30" s="421"/>
      <c r="R30" s="421">
        <v>0</v>
      </c>
      <c r="S30" s="421"/>
      <c r="T30" s="421"/>
      <c r="U30" s="421">
        <v>0</v>
      </c>
      <c r="V30" s="421"/>
      <c r="W30" s="421"/>
      <c r="X30" s="421">
        <f t="shared" si="0"/>
        <v>1563456</v>
      </c>
      <c r="Y30" s="421"/>
      <c r="Z30" s="421"/>
      <c r="AA30" s="421">
        <v>0</v>
      </c>
      <c r="AB30" s="421"/>
      <c r="AC30" s="421"/>
      <c r="AD30" s="421">
        <f t="shared" si="1"/>
        <v>1563456</v>
      </c>
      <c r="AE30" s="421"/>
      <c r="AF30" s="421"/>
    </row>
    <row r="31" spans="1:32" s="199" customFormat="1" ht="18.75" customHeight="1">
      <c r="A31" s="378" t="s">
        <v>542</v>
      </c>
      <c r="B31" s="414"/>
      <c r="C31" s="414"/>
      <c r="D31" s="414"/>
      <c r="E31" s="414"/>
      <c r="F31" s="414"/>
      <c r="G31" s="414"/>
      <c r="H31" s="378"/>
      <c r="I31" s="198">
        <v>918</v>
      </c>
      <c r="J31" s="415">
        <v>0</v>
      </c>
      <c r="K31" s="416"/>
      <c r="L31" s="415">
        <v>0</v>
      </c>
      <c r="M31" s="417"/>
      <c r="N31" s="416"/>
      <c r="O31" s="421">
        <v>0</v>
      </c>
      <c r="P31" s="421"/>
      <c r="Q31" s="421"/>
      <c r="R31" s="421">
        <v>0</v>
      </c>
      <c r="S31" s="421"/>
      <c r="T31" s="421"/>
      <c r="U31" s="421">
        <v>0</v>
      </c>
      <c r="V31" s="421"/>
      <c r="W31" s="421"/>
      <c r="X31" s="421">
        <f t="shared" si="0"/>
        <v>0</v>
      </c>
      <c r="Y31" s="421"/>
      <c r="Z31" s="421"/>
      <c r="AA31" s="421">
        <v>0</v>
      </c>
      <c r="AB31" s="421"/>
      <c r="AC31" s="421"/>
      <c r="AD31" s="421">
        <f t="shared" si="1"/>
        <v>0</v>
      </c>
      <c r="AE31" s="421"/>
      <c r="AF31" s="421"/>
    </row>
    <row r="32" spans="1:32" s="199" customFormat="1" ht="18.75" customHeight="1">
      <c r="A32" s="378" t="s">
        <v>543</v>
      </c>
      <c r="B32" s="378"/>
      <c r="C32" s="378"/>
      <c r="D32" s="378"/>
      <c r="E32" s="378"/>
      <c r="F32" s="378"/>
      <c r="G32" s="378"/>
      <c r="H32" s="378"/>
      <c r="I32" s="198">
        <v>919</v>
      </c>
      <c r="J32" s="415">
        <v>0</v>
      </c>
      <c r="K32" s="416"/>
      <c r="L32" s="415">
        <v>0</v>
      </c>
      <c r="M32" s="417"/>
      <c r="N32" s="416"/>
      <c r="O32" s="421">
        <v>0</v>
      </c>
      <c r="P32" s="421"/>
      <c r="Q32" s="421"/>
      <c r="R32" s="421">
        <v>0</v>
      </c>
      <c r="S32" s="421"/>
      <c r="T32" s="421"/>
      <c r="U32" s="421">
        <v>384214</v>
      </c>
      <c r="V32" s="421"/>
      <c r="W32" s="421"/>
      <c r="X32" s="421">
        <f t="shared" si="0"/>
        <v>384214</v>
      </c>
      <c r="Y32" s="421"/>
      <c r="Z32" s="421"/>
      <c r="AA32" s="421">
        <v>0</v>
      </c>
      <c r="AB32" s="421"/>
      <c r="AC32" s="421"/>
      <c r="AD32" s="421">
        <f t="shared" si="1"/>
        <v>384214</v>
      </c>
      <c r="AE32" s="421"/>
      <c r="AF32" s="421"/>
    </row>
    <row r="33" spans="1:32" s="199" customFormat="1" ht="18.75" customHeight="1">
      <c r="A33" s="378" t="s">
        <v>544</v>
      </c>
      <c r="B33" s="414"/>
      <c r="C33" s="414"/>
      <c r="D33" s="414"/>
      <c r="E33" s="414"/>
      <c r="F33" s="414"/>
      <c r="G33" s="414"/>
      <c r="H33" s="378"/>
      <c r="I33" s="198">
        <v>920</v>
      </c>
      <c r="J33" s="415">
        <v>0</v>
      </c>
      <c r="K33" s="416"/>
      <c r="L33" s="415">
        <v>0</v>
      </c>
      <c r="M33" s="417"/>
      <c r="N33" s="416"/>
      <c r="O33" s="421">
        <v>0</v>
      </c>
      <c r="P33" s="421"/>
      <c r="Q33" s="421"/>
      <c r="R33" s="421">
        <v>-6212</v>
      </c>
      <c r="S33" s="421"/>
      <c r="T33" s="421"/>
      <c r="U33" s="421">
        <v>0</v>
      </c>
      <c r="V33" s="421"/>
      <c r="W33" s="421"/>
      <c r="X33" s="421">
        <f t="shared" si="0"/>
        <v>-6212</v>
      </c>
      <c r="Y33" s="421"/>
      <c r="Z33" s="421"/>
      <c r="AA33" s="421">
        <v>0</v>
      </c>
      <c r="AB33" s="421"/>
      <c r="AC33" s="421"/>
      <c r="AD33" s="421">
        <f t="shared" si="1"/>
        <v>-6212</v>
      </c>
      <c r="AE33" s="421"/>
      <c r="AF33" s="421"/>
    </row>
    <row r="34" spans="1:32" s="199" customFormat="1" ht="18.75" customHeight="1">
      <c r="A34" s="378" t="s">
        <v>545</v>
      </c>
      <c r="B34" s="414"/>
      <c r="C34" s="414"/>
      <c r="D34" s="414"/>
      <c r="E34" s="414"/>
      <c r="F34" s="414"/>
      <c r="G34" s="414"/>
      <c r="H34" s="378"/>
      <c r="I34" s="198">
        <v>921</v>
      </c>
      <c r="J34" s="415">
        <v>0</v>
      </c>
      <c r="K34" s="416"/>
      <c r="L34" s="415">
        <v>0</v>
      </c>
      <c r="M34" s="417"/>
      <c r="N34" s="416"/>
      <c r="O34" s="421">
        <v>0</v>
      </c>
      <c r="P34" s="421"/>
      <c r="Q34" s="421"/>
      <c r="R34" s="421">
        <v>0</v>
      </c>
      <c r="S34" s="421"/>
      <c r="T34" s="421"/>
      <c r="U34" s="421">
        <v>0</v>
      </c>
      <c r="V34" s="421"/>
      <c r="W34" s="421"/>
      <c r="X34" s="421">
        <f t="shared" si="0"/>
        <v>0</v>
      </c>
      <c r="Y34" s="421"/>
      <c r="Z34" s="421"/>
      <c r="AA34" s="421">
        <v>0</v>
      </c>
      <c r="AB34" s="421"/>
      <c r="AC34" s="421"/>
      <c r="AD34" s="421">
        <f t="shared" si="1"/>
        <v>0</v>
      </c>
      <c r="AE34" s="421"/>
      <c r="AF34" s="421"/>
    </row>
    <row r="35" spans="1:32" s="199" customFormat="1" ht="18.75" customHeight="1">
      <c r="A35" s="378" t="s">
        <v>546</v>
      </c>
      <c r="B35" s="378"/>
      <c r="C35" s="378"/>
      <c r="D35" s="378"/>
      <c r="E35" s="378"/>
      <c r="F35" s="378"/>
      <c r="G35" s="378"/>
      <c r="H35" s="378"/>
      <c r="I35" s="198">
        <v>922</v>
      </c>
      <c r="J35" s="415">
        <v>0</v>
      </c>
      <c r="K35" s="416"/>
      <c r="L35" s="415">
        <v>0</v>
      </c>
      <c r="M35" s="417"/>
      <c r="N35" s="416"/>
      <c r="O35" s="421">
        <v>0</v>
      </c>
      <c r="P35" s="421"/>
      <c r="Q35" s="421"/>
      <c r="R35" s="421">
        <v>0</v>
      </c>
      <c r="S35" s="421"/>
      <c r="T35" s="421"/>
      <c r="U35" s="421">
        <v>0</v>
      </c>
      <c r="V35" s="421"/>
      <c r="W35" s="421"/>
      <c r="X35" s="421">
        <f t="shared" si="0"/>
        <v>0</v>
      </c>
      <c r="Y35" s="421"/>
      <c r="Z35" s="421"/>
      <c r="AA35" s="421">
        <v>0</v>
      </c>
      <c r="AB35" s="421"/>
      <c r="AC35" s="421"/>
      <c r="AD35" s="421">
        <f t="shared" si="1"/>
        <v>0</v>
      </c>
      <c r="AE35" s="421"/>
      <c r="AF35" s="421"/>
    </row>
    <row r="36" spans="1:32" s="197" customFormat="1" ht="18.75" customHeight="1">
      <c r="A36" s="414" t="s">
        <v>683</v>
      </c>
      <c r="B36" s="414"/>
      <c r="C36" s="414"/>
      <c r="D36" s="414"/>
      <c r="E36" s="414"/>
      <c r="F36" s="414"/>
      <c r="G36" s="414"/>
      <c r="H36" s="378"/>
      <c r="I36" s="196">
        <v>923</v>
      </c>
      <c r="J36" s="415">
        <f>J28+J29+J30+J31+J32+J33+J34+J35</f>
        <v>8312200</v>
      </c>
      <c r="K36" s="416"/>
      <c r="L36" s="415">
        <f>L28+L29+L30+L31+L32+L33+L34+L35</f>
        <v>3315149.5</v>
      </c>
      <c r="M36" s="417"/>
      <c r="N36" s="416"/>
      <c r="O36" s="421">
        <v>0</v>
      </c>
      <c r="P36" s="421"/>
      <c r="Q36" s="421"/>
      <c r="R36" s="421">
        <f>R35+R34+R33+R32+R31+R30+R29+R28</f>
        <v>21253265</v>
      </c>
      <c r="S36" s="421"/>
      <c r="T36" s="421"/>
      <c r="U36" s="421">
        <f>U35+U34+U33+U32+U31+U30+U29+U28</f>
        <v>9253332</v>
      </c>
      <c r="V36" s="421"/>
      <c r="W36" s="421"/>
      <c r="X36" s="421">
        <f t="shared" si="0"/>
        <v>42133946.5</v>
      </c>
      <c r="Y36" s="421"/>
      <c r="Z36" s="421"/>
      <c r="AA36" s="421">
        <v>0</v>
      </c>
      <c r="AB36" s="421"/>
      <c r="AC36" s="421"/>
      <c r="AD36" s="421">
        <f t="shared" si="1"/>
        <v>42133946.5</v>
      </c>
      <c r="AE36" s="421"/>
      <c r="AF36" s="421"/>
    </row>
    <row r="37" ht="5.25" customHeight="1"/>
    <row r="38" spans="1:31" ht="12.75">
      <c r="A38" s="429" t="s">
        <v>692</v>
      </c>
      <c r="B38" s="429"/>
      <c r="C38" s="429"/>
      <c r="M38" s="11" t="s">
        <v>547</v>
      </c>
      <c r="AE38" s="11" t="s">
        <v>548</v>
      </c>
    </row>
    <row r="39" spans="1:3" ht="12.75">
      <c r="A39" s="429" t="s">
        <v>689</v>
      </c>
      <c r="B39" s="429"/>
      <c r="C39" s="429"/>
    </row>
    <row r="59" spans="13:14" ht="12.75">
      <c r="M59" s="180"/>
      <c r="N59" s="180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670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2.75">
      <c r="A2" s="422" t="s">
        <v>596</v>
      </c>
      <c r="B2" s="305" t="s">
        <v>595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23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589</v>
      </c>
      <c r="B4" s="327" t="s">
        <v>590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586</v>
      </c>
      <c r="B30" s="308"/>
    </row>
    <row r="31" spans="1:2" ht="12.75">
      <c r="A31" s="325"/>
      <c r="B31" s="326"/>
    </row>
    <row r="32" ht="12.75">
      <c r="B32" s="308" t="s">
        <v>587</v>
      </c>
    </row>
    <row r="33" ht="12.75">
      <c r="B33" s="326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2014-03-31T09:22:01Z</cp:lastPrinted>
  <dcterms:created xsi:type="dcterms:W3CDTF">2010-09-03T11:16:46Z</dcterms:created>
  <dcterms:modified xsi:type="dcterms:W3CDTF">2015-03-18T13:44:24Z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